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ochaves/Desktop/CARES &amp; COVID/"/>
    </mc:Choice>
  </mc:AlternateContent>
  <xr:revisionPtr revIDLastSave="0" documentId="13_ncr:1_{F66F999F-24F6-A448-A11F-944198F82D76}" xr6:coauthVersionLast="47" xr6:coauthVersionMax="47" xr10:uidLastSave="{00000000-0000-0000-0000-000000000000}"/>
  <bookViews>
    <workbookView xWindow="700" yWindow="560" windowWidth="24960" windowHeight="17440" activeTab="1" xr2:uid="{E87B5343-943A-4E82-A282-29D9746C81F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1" l="1"/>
  <c r="R35" i="1"/>
  <c r="R34" i="1"/>
  <c r="R33" i="1"/>
  <c r="R32" i="1"/>
  <c r="R3" i="1"/>
  <c r="R23" i="1"/>
  <c r="R18" i="1"/>
  <c r="R31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R30" i="1" s="1"/>
  <c r="R29" i="1"/>
  <c r="R28" i="1"/>
  <c r="R27" i="1"/>
  <c r="R25" i="1"/>
  <c r="R24" i="1"/>
  <c r="R22" i="1" l="1"/>
  <c r="R21" i="1"/>
  <c r="R20" i="1"/>
  <c r="R19" i="1"/>
  <c r="R17" i="1"/>
  <c r="R11" i="1"/>
  <c r="R16" i="1"/>
  <c r="R15" i="1"/>
  <c r="R14" i="1"/>
  <c r="R8" i="1"/>
  <c r="R13" i="1"/>
  <c r="R5" i="1"/>
  <c r="R12" i="1"/>
  <c r="R10" i="1"/>
  <c r="R9" i="1" l="1"/>
  <c r="G7" i="1"/>
  <c r="R26" i="1" s="1"/>
  <c r="R6" i="1"/>
  <c r="R4" i="1"/>
  <c r="R2" i="1"/>
  <c r="R7" i="1" l="1"/>
</calcChain>
</file>

<file path=xl/sharedStrings.xml><?xml version="1.0" encoding="utf-8"?>
<sst xmlns="http://schemas.openxmlformats.org/spreadsheetml/2006/main" count="178" uniqueCount="174">
  <si>
    <t>State</t>
  </si>
  <si>
    <t>2020 COV deaths</t>
  </si>
  <si>
    <t>2021 COV deaths</t>
  </si>
  <si>
    <r>
      <t xml:space="preserve">% </t>
    </r>
    <r>
      <rPr>
        <b/>
        <sz val="9"/>
        <color theme="1"/>
        <rFont val="Symbol"/>
        <family val="1"/>
        <charset val="2"/>
      </rPr>
      <t>D</t>
    </r>
    <r>
      <rPr>
        <b/>
        <sz val="9"/>
        <color theme="1"/>
        <rFont val="Calibri"/>
        <family val="2"/>
        <scheme val="minor"/>
      </rPr>
      <t xml:space="preserve"> in COV deaths</t>
    </r>
  </si>
  <si>
    <t>VT</t>
  </si>
  <si>
    <t>DE</t>
  </si>
  <si>
    <t>VA</t>
  </si>
  <si>
    <t>NY</t>
  </si>
  <si>
    <t>WA</t>
  </si>
  <si>
    <t>CA</t>
  </si>
  <si>
    <t>CT</t>
  </si>
  <si>
    <t>ME</t>
  </si>
  <si>
    <t>RI</t>
  </si>
  <si>
    <t>NJ</t>
  </si>
  <si>
    <t>MN</t>
  </si>
  <si>
    <t>MI</t>
  </si>
  <si>
    <t>MA</t>
  </si>
  <si>
    <t>HI</t>
  </si>
  <si>
    <t>PA</t>
  </si>
  <si>
    <t>OR</t>
  </si>
  <si>
    <t>IL</t>
  </si>
  <si>
    <t>NM</t>
  </si>
  <si>
    <t>KY</t>
  </si>
  <si>
    <t>NV</t>
  </si>
  <si>
    <t>OH</t>
  </si>
  <si>
    <t>NC</t>
  </si>
  <si>
    <t>LA</t>
  </si>
  <si>
    <t>MD</t>
  </si>
  <si>
    <t>KS</t>
  </si>
  <si>
    <t>GA</t>
  </si>
  <si>
    <t>IN</t>
  </si>
  <si>
    <t>NH</t>
  </si>
  <si>
    <t>AL</t>
  </si>
  <si>
    <t>WV</t>
  </si>
  <si>
    <t>WI</t>
  </si>
  <si>
    <t>UT</t>
  </si>
  <si>
    <t>ND</t>
  </si>
  <si>
    <t>TN</t>
  </si>
  <si>
    <t>AZ</t>
  </si>
  <si>
    <t>NE</t>
  </si>
  <si>
    <t>AR</t>
  </si>
  <si>
    <t>MO</t>
  </si>
  <si>
    <t>ID</t>
  </si>
  <si>
    <t>MT</t>
  </si>
  <si>
    <t>MS</t>
  </si>
  <si>
    <t>OK</t>
  </si>
  <si>
    <t>SC</t>
  </si>
  <si>
    <t>AK</t>
  </si>
  <si>
    <t>TX</t>
  </si>
  <si>
    <t>SD</t>
  </si>
  <si>
    <t>WY</t>
  </si>
  <si>
    <t>FL</t>
  </si>
  <si>
    <t>IA</t>
  </si>
  <si>
    <t>health</t>
  </si>
  <si>
    <t>CO</t>
  </si>
  <si>
    <t>Hawaii</t>
  </si>
  <si>
    <t>Massachusetts</t>
  </si>
  <si>
    <t>Utah</t>
  </si>
  <si>
    <t>Colorado</t>
  </si>
  <si>
    <t>Connecticut</t>
  </si>
  <si>
    <t>Minnesota</t>
  </si>
  <si>
    <t>New Hampshire</t>
  </si>
  <si>
    <t>Vermont</t>
  </si>
  <si>
    <t>Washington</t>
  </si>
  <si>
    <t>Rhode Island</t>
  </si>
  <si>
    <t>New Jersey</t>
  </si>
  <si>
    <t>Idaho</t>
  </si>
  <si>
    <t>Montana</t>
  </si>
  <si>
    <t>North Dakota</t>
  </si>
  <si>
    <t>Nebraska</t>
  </si>
  <si>
    <t>Wyoming</t>
  </si>
  <si>
    <t>California</t>
  </si>
  <si>
    <t>Oregon</t>
  </si>
  <si>
    <t>New York</t>
  </si>
  <si>
    <t>Iowa</t>
  </si>
  <si>
    <t>Wisconsin</t>
  </si>
  <si>
    <t>South Dakota</t>
  </si>
  <si>
    <t>Maryland</t>
  </si>
  <si>
    <t>Arizona</t>
  </si>
  <si>
    <t>Maine</t>
  </si>
  <si>
    <t>Illinois</t>
  </si>
  <si>
    <t>Alaska</t>
  </si>
  <si>
    <t>Virginia</t>
  </si>
  <si>
    <t>New Mexico</t>
  </si>
  <si>
    <t>Kansas</t>
  </si>
  <si>
    <t>Florida</t>
  </si>
  <si>
    <t>Pennsylvania</t>
  </si>
  <si>
    <t>Delaware</t>
  </si>
  <si>
    <t>Nevada</t>
  </si>
  <si>
    <t>Michigan</t>
  </si>
  <si>
    <t>Texas</t>
  </si>
  <si>
    <t>North Carolina</t>
  </si>
  <si>
    <t>Missouri</t>
  </si>
  <si>
    <t>South Carolina</t>
  </si>
  <si>
    <t>Georgia</t>
  </si>
  <si>
    <t>Indiana</t>
  </si>
  <si>
    <t>Ohio</t>
  </si>
  <si>
    <t>Tennessee</t>
  </si>
  <si>
    <t>Oklahoma</t>
  </si>
  <si>
    <t>Arkansas</t>
  </si>
  <si>
    <t>Louisiana</t>
  </si>
  <si>
    <t>Kentucky</t>
  </si>
  <si>
    <t>Alabama</t>
  </si>
  <si>
    <t>West Virginia</t>
  </si>
  <si>
    <t>Mississippi</t>
  </si>
  <si>
    <t>https://www.cdc.gov/nchs/pressroom/sosmap/life_expectancy/life_expectancy.htm</t>
  </si>
  <si>
    <t>https://www.forbes.com/advisor/health-insurance/best-worst-states-for-healthcare/</t>
  </si>
  <si>
    <t>https://nccd.cdc.gov/BRFSSPrevalence/rdPage.aspx?rdReport=DPH_BRFSS.ExploreByTopic&amp;irbLocationType=StatesAndMMSA&amp;islClass=CLASS08&amp;islTopic=TOPIC24&amp;islYear=2022&amp;rdRnd=30901</t>
  </si>
  <si>
    <t>https://assets.americashealthrankings.org/app/uploads/2018ahrannual_020419.pdf</t>
  </si>
  <si>
    <t>frdm / $</t>
  </si>
  <si>
    <t>frdm / mrt</t>
  </si>
  <si>
    <t>pvrty / mrt</t>
  </si>
  <si>
    <t>$ / urbnz</t>
  </si>
  <si>
    <t>mrt / vx</t>
  </si>
  <si>
    <t>UHF / pvrty</t>
  </si>
  <si>
    <t>health UHF</t>
  </si>
  <si>
    <t>https://wallethub.com/edu/states-coronavirus-restrictions/73818</t>
  </si>
  <si>
    <t>freedom</t>
  </si>
  <si>
    <t>COV mort</t>
  </si>
  <si>
    <t>https://www.cdc.gov/nchs/pressroom/sosmap/covid19_mortality_final/COVID19.htm</t>
  </si>
  <si>
    <t>https://www.beckershospitalreview.com/finance/state-by-state-breakdown-of-federal-aid-per-covid-19-case.html</t>
  </si>
  <si>
    <t>https://ourworldindata.org/us-states-vaccinations</t>
  </si>
  <si>
    <t>vax 2021</t>
  </si>
  <si>
    <t>life expect 2018</t>
  </si>
  <si>
    <t>life exp</t>
  </si>
  <si>
    <t>poverty</t>
  </si>
  <si>
    <t>urbaniz</t>
  </si>
  <si>
    <t>$/COV case</t>
  </si>
  <si>
    <t>Freedom Score (3/2021)</t>
  </si>
  <si>
    <t>% Vax (9/7/21)</t>
  </si>
  <si>
    <t>https://www.forbes.com/sites/andrewdepietro/2021/11/04/us-poverty-rate-by-state-in-2021/?sh=8c920b1b38fd</t>
  </si>
  <si>
    <t>$ / % chng</t>
  </si>
  <si>
    <t>cdc health</t>
  </si>
  <si>
    <t>cdc life exp</t>
  </si>
  <si>
    <t>https://www.visualcapitalist.com/sp/mapping-us-urbanization-by-state/</t>
  </si>
  <si>
    <t>pvrty / $</t>
  </si>
  <si>
    <t>mrt / $</t>
  </si>
  <si>
    <t>mrt1 / mrt2</t>
  </si>
  <si>
    <t>frdm / % chng</t>
  </si>
  <si>
    <t>UHF health/mrt</t>
  </si>
  <si>
    <t>UHF health/vx</t>
  </si>
  <si>
    <t>https://fivethirtyeight.com/features/how-red-or-blue-is-your-state-your-congressional-district/</t>
  </si>
  <si>
    <t>frdm / pol affn</t>
  </si>
  <si>
    <t>$ / pol affn</t>
  </si>
  <si>
    <t>mrt / pol affn</t>
  </si>
  <si>
    <t>life / pol affn</t>
  </si>
  <si>
    <t>pvrty / pol affn</t>
  </si>
  <si>
    <t>urbnz / pol affn</t>
  </si>
  <si>
    <t>UHF / pol affn</t>
  </si>
  <si>
    <t>vx / pol affn</t>
  </si>
  <si>
    <t>political</t>
  </si>
  <si>
    <t>% in Poverty 2019</t>
  </si>
  <si>
    <t>Urban 2020</t>
  </si>
  <si>
    <t>CDC Health 2018</t>
  </si>
  <si>
    <t>UHF Health 2018</t>
  </si>
  <si>
    <t>$$$ / COV Case (4/2020)</t>
  </si>
  <si>
    <t>Polit. Affinity 2022</t>
  </si>
  <si>
    <t xml:space="preserve"> % over 65</t>
  </si>
  <si>
    <t>over 65</t>
  </si>
  <si>
    <t>https://www.census.gov/library/visualizations/interactive/population-65-and-older-2021.html</t>
  </si>
  <si>
    <t>$ / &gt;65</t>
  </si>
  <si>
    <t>%chng / &gt;65</t>
  </si>
  <si>
    <t>2020 mort</t>
  </si>
  <si>
    <t>2021 mort</t>
  </si>
  <si>
    <t>% vx / &gt;65</t>
  </si>
  <si>
    <t>death/$$$</t>
  </si>
  <si>
    <r>
      <t xml:space="preserve">% </t>
    </r>
    <r>
      <rPr>
        <b/>
        <sz val="9"/>
        <color theme="1"/>
        <rFont val="Symbol"/>
        <family val="1"/>
        <charset val="2"/>
      </rPr>
      <t>D</t>
    </r>
    <r>
      <rPr>
        <b/>
        <sz val="9"/>
        <color theme="1"/>
        <rFont val="Calibri"/>
        <family val="2"/>
        <scheme val="minor"/>
      </rPr>
      <t xml:space="preserve"> in  death /$$$</t>
    </r>
  </si>
  <si>
    <t>ratio1 / &gt;65</t>
  </si>
  <si>
    <t>ratio2 / &gt;65</t>
  </si>
  <si>
    <t>frdm/poverty</t>
  </si>
  <si>
    <t>frdm/life expect</t>
  </si>
  <si>
    <t>frdm/health</t>
  </si>
  <si>
    <t>done</t>
  </si>
  <si>
    <t>affin/life expect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</si>
</sst>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theme="1"/>
      <name val="Symbol"/>
      <family val="1"/>
      <charset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7"/>
      <color rgb="FF3E404C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rgb="FF202020"/>
      <name val="Arial"/>
      <family val="2"/>
    </font>
    <font>
      <sz val="7"/>
      <color rgb="FF5B5B5B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E5E5E5"/>
      </bottom>
      <diagonal/>
    </border>
    <border>
      <left/>
      <right style="medium">
        <color rgb="FFF2F2F2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vertical="center" wrapText="1"/>
    </xf>
    <xf numFmtId="0" fontId="12" fillId="0" borderId="0" xfId="1"/>
    <xf numFmtId="0" fontId="13" fillId="0" borderId="0" xfId="0" applyFont="1"/>
    <xf numFmtId="0" fontId="14" fillId="2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2" xfId="0" applyFont="1" applyFill="1" applyBorder="1" applyAlignment="1">
      <alignment horizontal="left" vertical="center" wrapText="1" indent="1"/>
    </xf>
    <xf numFmtId="10" fontId="15" fillId="2" borderId="0" xfId="0" applyNumberFormat="1" applyFont="1" applyFill="1" applyAlignment="1">
      <alignment horizontal="right" indent="1"/>
    </xf>
    <xf numFmtId="0" fontId="15" fillId="3" borderId="2" xfId="0" applyFont="1" applyFill="1" applyBorder="1" applyAlignment="1">
      <alignment horizontal="left" vertical="center" wrapText="1" indent="1"/>
    </xf>
    <xf numFmtId="10" fontId="15" fillId="3" borderId="0" xfId="0" applyNumberFormat="1" applyFont="1" applyFill="1" applyAlignment="1">
      <alignment horizontal="right" indent="1"/>
    </xf>
    <xf numFmtId="0" fontId="15" fillId="4" borderId="2" xfId="0" applyFont="1" applyFill="1" applyBorder="1" applyAlignment="1">
      <alignment horizontal="left" vertical="center" wrapText="1" indent="1"/>
    </xf>
    <xf numFmtId="10" fontId="15" fillId="4" borderId="0" xfId="0" applyNumberFormat="1" applyFont="1" applyFill="1" applyAlignment="1">
      <alignment horizontal="right" indent="1"/>
    </xf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9" fontId="1" fillId="0" borderId="0" xfId="2" applyFont="1" applyAlignment="1">
      <alignment horizontal="center" wrapText="1"/>
    </xf>
    <xf numFmtId="9" fontId="17" fillId="2" borderId="0" xfId="2" applyFont="1" applyFill="1" applyAlignment="1">
      <alignment horizontal="right" indent="1"/>
    </xf>
    <xf numFmtId="9" fontId="17" fillId="4" borderId="0" xfId="2" applyFont="1" applyFill="1" applyAlignment="1">
      <alignment horizontal="right" indent="1"/>
    </xf>
    <xf numFmtId="9" fontId="17" fillId="3" borderId="0" xfId="2" applyFont="1" applyFill="1" applyAlignment="1">
      <alignment horizontal="right" indent="1"/>
    </xf>
    <xf numFmtId="9" fontId="16" fillId="0" borderId="0" xfId="2" applyFont="1"/>
    <xf numFmtId="0" fontId="18" fillId="5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9" fillId="0" borderId="0" xfId="0" applyFont="1"/>
    <xf numFmtId="2" fontId="0" fillId="0" borderId="0" xfId="0" applyNumberFormat="1"/>
    <xf numFmtId="2" fontId="9" fillId="0" borderId="0" xfId="0" applyNumberFormat="1" applyFont="1"/>
    <xf numFmtId="2" fontId="8" fillId="0" borderId="0" xfId="0" applyNumberFormat="1" applyFont="1"/>
    <xf numFmtId="2" fontId="13" fillId="0" borderId="0" xfId="0" applyNumberFormat="1" applyFont="1"/>
    <xf numFmtId="2" fontId="19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/>
    <xf numFmtId="2" fontId="20" fillId="0" borderId="0" xfId="0" applyNumberFormat="1" applyFont="1"/>
    <xf numFmtId="0" fontId="20" fillId="0" borderId="0" xfId="0" applyFont="1"/>
    <xf numFmtId="0" fontId="21" fillId="0" borderId="0" xfId="0" applyFont="1"/>
    <xf numFmtId="2" fontId="22" fillId="0" borderId="0" xfId="0" applyNumberFormat="1" applyFont="1"/>
    <xf numFmtId="0" fontId="22" fillId="0" borderId="0" xfId="0" applyFont="1"/>
    <xf numFmtId="2" fontId="23" fillId="0" borderId="0" xfId="0" applyNumberFormat="1" applyFont="1"/>
    <xf numFmtId="0" fontId="23" fillId="0" borderId="0" xfId="0" applyFont="1"/>
    <xf numFmtId="2" fontId="24" fillId="0" borderId="0" xfId="0" applyNumberFormat="1" applyFont="1"/>
    <xf numFmtId="0" fontId="24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Freedom</a:t>
            </a:r>
            <a:r>
              <a:rPr lang="en-US" baseline="0">
                <a:solidFill>
                  <a:schemeClr val="tx1"/>
                </a:solidFill>
              </a:rPr>
              <a:t> Score and 2021 COVID Death Rate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9858288770053475"/>
          <c:y val="3.6842105263157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45222956756073"/>
          <c:y val="0.20047368421052636"/>
          <c:w val="0.81452103246452479"/>
          <c:h val="0.57216701201823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2021 COV deaths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Sheet1!$C$2:$C$52</c:f>
              <c:numCache>
                <c:formatCode>General</c:formatCode>
                <c:ptCount val="51"/>
                <c:pt idx="0">
                  <c:v>74.03</c:v>
                </c:pt>
                <c:pt idx="1">
                  <c:v>87.83</c:v>
                </c:pt>
                <c:pt idx="2">
                  <c:v>80.849999999999994</c:v>
                </c:pt>
                <c:pt idx="3">
                  <c:v>81.78</c:v>
                </c:pt>
                <c:pt idx="4">
                  <c:v>31.86</c:v>
                </c:pt>
                <c:pt idx="5">
                  <c:v>44.96</c:v>
                </c:pt>
                <c:pt idx="6">
                  <c:v>32.020000000000003</c:v>
                </c:pt>
                <c:pt idx="7">
                  <c:v>28.57</c:v>
                </c:pt>
                <c:pt idx="8">
                  <c:v>90.7</c:v>
                </c:pt>
                <c:pt idx="9">
                  <c:v>68.22</c:v>
                </c:pt>
                <c:pt idx="10">
                  <c:v>37.29</c:v>
                </c:pt>
                <c:pt idx="11">
                  <c:v>82.95</c:v>
                </c:pt>
                <c:pt idx="12">
                  <c:v>40.19</c:v>
                </c:pt>
                <c:pt idx="13">
                  <c:v>68.53</c:v>
                </c:pt>
                <c:pt idx="14">
                  <c:v>95.97</c:v>
                </c:pt>
                <c:pt idx="15">
                  <c:v>68.06</c:v>
                </c:pt>
                <c:pt idx="16">
                  <c:v>45.97</c:v>
                </c:pt>
                <c:pt idx="17">
                  <c:v>47.36</c:v>
                </c:pt>
                <c:pt idx="18">
                  <c:v>32.020000000000003</c:v>
                </c:pt>
                <c:pt idx="19">
                  <c:v>56.43</c:v>
                </c:pt>
                <c:pt idx="20">
                  <c:v>36.28</c:v>
                </c:pt>
                <c:pt idx="21">
                  <c:v>35.89</c:v>
                </c:pt>
                <c:pt idx="22">
                  <c:v>35.74</c:v>
                </c:pt>
                <c:pt idx="23">
                  <c:v>85.66</c:v>
                </c:pt>
                <c:pt idx="24">
                  <c:v>82.17</c:v>
                </c:pt>
                <c:pt idx="25">
                  <c:v>84.11</c:v>
                </c:pt>
                <c:pt idx="26">
                  <c:v>81.010000000000005</c:v>
                </c:pt>
                <c:pt idx="27">
                  <c:v>46.43</c:v>
                </c:pt>
                <c:pt idx="28">
                  <c:v>70.16</c:v>
                </c:pt>
                <c:pt idx="29">
                  <c:v>35</c:v>
                </c:pt>
                <c:pt idx="30">
                  <c:v>41.32</c:v>
                </c:pt>
                <c:pt idx="31">
                  <c:v>31.24</c:v>
                </c:pt>
                <c:pt idx="32">
                  <c:v>47.13</c:v>
                </c:pt>
                <c:pt idx="33">
                  <c:v>80.27</c:v>
                </c:pt>
                <c:pt idx="34">
                  <c:v>46.94</c:v>
                </c:pt>
                <c:pt idx="35">
                  <c:v>85.66</c:v>
                </c:pt>
                <c:pt idx="36">
                  <c:v>39.770000000000003</c:v>
                </c:pt>
                <c:pt idx="37">
                  <c:v>39.46</c:v>
                </c:pt>
                <c:pt idx="38">
                  <c:v>33.020000000000003</c:v>
                </c:pt>
                <c:pt idx="39">
                  <c:v>87.02</c:v>
                </c:pt>
                <c:pt idx="40">
                  <c:v>89.15</c:v>
                </c:pt>
                <c:pt idx="41">
                  <c:v>80.62</c:v>
                </c:pt>
                <c:pt idx="42">
                  <c:v>88.37</c:v>
                </c:pt>
                <c:pt idx="43">
                  <c:v>79.5</c:v>
                </c:pt>
                <c:pt idx="44">
                  <c:v>18.84</c:v>
                </c:pt>
                <c:pt idx="45">
                  <c:v>28.92</c:v>
                </c:pt>
                <c:pt idx="46">
                  <c:v>31.24</c:v>
                </c:pt>
                <c:pt idx="47">
                  <c:v>76.47</c:v>
                </c:pt>
                <c:pt idx="48">
                  <c:v>78.92</c:v>
                </c:pt>
                <c:pt idx="49">
                  <c:v>90.16</c:v>
                </c:pt>
              </c:numCache>
            </c:numRef>
          </c:xVal>
          <c:yVal>
            <c:numRef>
              <c:f>Sheet1!$F$2:$F$52</c:f>
              <c:numCache>
                <c:formatCode>General</c:formatCode>
                <c:ptCount val="51"/>
                <c:pt idx="0">
                  <c:v>153</c:v>
                </c:pt>
                <c:pt idx="1">
                  <c:v>110</c:v>
                </c:pt>
                <c:pt idx="2">
                  <c:v>140</c:v>
                </c:pt>
                <c:pt idx="3">
                  <c:v>128</c:v>
                </c:pt>
                <c:pt idx="4">
                  <c:v>99.9</c:v>
                </c:pt>
                <c:pt idx="5">
                  <c:v>84.2</c:v>
                </c:pt>
                <c:pt idx="6">
                  <c:v>56.7</c:v>
                </c:pt>
                <c:pt idx="7">
                  <c:v>83.2</c:v>
                </c:pt>
                <c:pt idx="8">
                  <c:v>112</c:v>
                </c:pt>
                <c:pt idx="9">
                  <c:v>136</c:v>
                </c:pt>
                <c:pt idx="10">
                  <c:v>36.5</c:v>
                </c:pt>
                <c:pt idx="11">
                  <c:v>112</c:v>
                </c:pt>
                <c:pt idx="12">
                  <c:v>73.400000000000006</c:v>
                </c:pt>
                <c:pt idx="13">
                  <c:v>107</c:v>
                </c:pt>
                <c:pt idx="14">
                  <c:v>75.900000000000006</c:v>
                </c:pt>
                <c:pt idx="15">
                  <c:v>103</c:v>
                </c:pt>
                <c:pt idx="16">
                  <c:v>137</c:v>
                </c:pt>
                <c:pt idx="17">
                  <c:v>117</c:v>
                </c:pt>
                <c:pt idx="18">
                  <c:v>66.2</c:v>
                </c:pt>
                <c:pt idx="19">
                  <c:v>71.2</c:v>
                </c:pt>
                <c:pt idx="20">
                  <c:v>54.6</c:v>
                </c:pt>
                <c:pt idx="21">
                  <c:v>107</c:v>
                </c:pt>
                <c:pt idx="22">
                  <c:v>64.099999999999994</c:v>
                </c:pt>
                <c:pt idx="23">
                  <c:v>146</c:v>
                </c:pt>
                <c:pt idx="24">
                  <c:v>101</c:v>
                </c:pt>
                <c:pt idx="25">
                  <c:v>109</c:v>
                </c:pt>
                <c:pt idx="26">
                  <c:v>69</c:v>
                </c:pt>
                <c:pt idx="27">
                  <c:v>142</c:v>
                </c:pt>
                <c:pt idx="28">
                  <c:v>60.2</c:v>
                </c:pt>
                <c:pt idx="29">
                  <c:v>71.900000000000006</c:v>
                </c:pt>
                <c:pt idx="30">
                  <c:v>136</c:v>
                </c:pt>
                <c:pt idx="31">
                  <c:v>83.9</c:v>
                </c:pt>
                <c:pt idx="32">
                  <c:v>108</c:v>
                </c:pt>
                <c:pt idx="33">
                  <c:v>70.900000000000006</c:v>
                </c:pt>
                <c:pt idx="34">
                  <c:v>123</c:v>
                </c:pt>
                <c:pt idx="35">
                  <c:v>159</c:v>
                </c:pt>
                <c:pt idx="36">
                  <c:v>69.2</c:v>
                </c:pt>
                <c:pt idx="37">
                  <c:v>103</c:v>
                </c:pt>
                <c:pt idx="38">
                  <c:v>66.400000000000006</c:v>
                </c:pt>
                <c:pt idx="39">
                  <c:v>139</c:v>
                </c:pt>
                <c:pt idx="40">
                  <c:v>71.2</c:v>
                </c:pt>
                <c:pt idx="41">
                  <c:v>143</c:v>
                </c:pt>
                <c:pt idx="42">
                  <c:v>151</c:v>
                </c:pt>
                <c:pt idx="43">
                  <c:v>78.2</c:v>
                </c:pt>
                <c:pt idx="44">
                  <c:v>29.5</c:v>
                </c:pt>
                <c:pt idx="45">
                  <c:v>88.5</c:v>
                </c:pt>
                <c:pt idx="46">
                  <c:v>61.5</c:v>
                </c:pt>
                <c:pt idx="47">
                  <c:v>147</c:v>
                </c:pt>
                <c:pt idx="48">
                  <c:v>71.099999999999994</c:v>
                </c:pt>
                <c:pt idx="49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55-4946-87CF-96093AD98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17104"/>
        <c:axId val="1436833504"/>
      </c:scatterChart>
      <c:valAx>
        <c:axId val="1423317104"/>
        <c:scaling>
          <c:orientation val="minMax"/>
          <c:max val="10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COVID restrictions freedom score per state published in March 2021</a:t>
                </a:r>
              </a:p>
            </c:rich>
          </c:tx>
          <c:layout>
            <c:manualLayout>
              <c:xMode val="edge"/>
              <c:yMode val="edge"/>
              <c:x val="0.16331159776902887"/>
              <c:y val="0.88388618620124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33504"/>
        <c:crosses val="autoZero"/>
        <c:crossBetween val="midCat"/>
      </c:valAx>
      <c:valAx>
        <c:axId val="143683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COVID Deaths per 100,000 in 2021</a:t>
                </a:r>
              </a:p>
            </c:rich>
          </c:tx>
          <c:layout>
            <c:manualLayout>
              <c:xMode val="edge"/>
              <c:yMode val="edge"/>
              <c:x val="3.064101241535367E-2"/>
              <c:y val="0.17756638290949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1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</a:rPr>
              <a:t>Political</a:t>
            </a:r>
            <a:r>
              <a:rPr lang="en-US" sz="1600" baseline="0">
                <a:solidFill>
                  <a:schemeClr val="tx1"/>
                </a:solidFill>
              </a:rPr>
              <a:t> Affinity and Payments per COVID Case</a:t>
            </a:r>
            <a:endParaRPr lang="en-US" sz="16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9712993487929836"/>
          <c:y val="2.6523686125403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54974327508976E-2"/>
          <c:y val="0.17299083386273073"/>
          <c:w val="0.9080965671987834"/>
          <c:h val="0.5923093000679279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Sheet1!$O$1</c:f>
              <c:strCache>
                <c:ptCount val="1"/>
                <c:pt idx="0">
                  <c:v> % over 65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Sheet1!$N$2:$N$53</c:f>
              <c:numCache>
                <c:formatCode>General</c:formatCode>
                <c:ptCount val="52"/>
                <c:pt idx="0">
                  <c:v>-29.6</c:v>
                </c:pt>
                <c:pt idx="1">
                  <c:v>-14.6</c:v>
                </c:pt>
                <c:pt idx="2">
                  <c:v>-7.6</c:v>
                </c:pt>
                <c:pt idx="3">
                  <c:v>-31.8</c:v>
                </c:pt>
                <c:pt idx="4">
                  <c:v>25.5</c:v>
                </c:pt>
                <c:pt idx="5">
                  <c:v>6.4</c:v>
                </c:pt>
                <c:pt idx="6">
                  <c:v>12.1</c:v>
                </c:pt>
                <c:pt idx="7">
                  <c:v>13.7</c:v>
                </c:pt>
                <c:pt idx="8">
                  <c:v>-7.6</c:v>
                </c:pt>
                <c:pt idx="9">
                  <c:v>-7.4</c:v>
                </c:pt>
                <c:pt idx="10">
                  <c:v>31.6</c:v>
                </c:pt>
                <c:pt idx="11">
                  <c:v>-37</c:v>
                </c:pt>
                <c:pt idx="12">
                  <c:v>13.4</c:v>
                </c:pt>
                <c:pt idx="13">
                  <c:v>-20</c:v>
                </c:pt>
                <c:pt idx="14">
                  <c:v>-9.6999999999999993</c:v>
                </c:pt>
                <c:pt idx="15">
                  <c:v>-20.7</c:v>
                </c:pt>
                <c:pt idx="16">
                  <c:v>-27.1</c:v>
                </c:pt>
                <c:pt idx="17">
                  <c:v>-20.5</c:v>
                </c:pt>
                <c:pt idx="18">
                  <c:v>4</c:v>
                </c:pt>
                <c:pt idx="19">
                  <c:v>25.9</c:v>
                </c:pt>
                <c:pt idx="20">
                  <c:v>32.6</c:v>
                </c:pt>
                <c:pt idx="21">
                  <c:v>-1.6</c:v>
                </c:pt>
                <c:pt idx="22">
                  <c:v>1.9</c:v>
                </c:pt>
                <c:pt idx="23">
                  <c:v>-20.3</c:v>
                </c:pt>
                <c:pt idx="24">
                  <c:v>-21.2</c:v>
                </c:pt>
                <c:pt idx="25">
                  <c:v>-20</c:v>
                </c:pt>
                <c:pt idx="26">
                  <c:v>-24.8</c:v>
                </c:pt>
                <c:pt idx="27">
                  <c:v>-2.5</c:v>
                </c:pt>
                <c:pt idx="28">
                  <c:v>0.3</c:v>
                </c:pt>
                <c:pt idx="29">
                  <c:v>12</c:v>
                </c:pt>
                <c:pt idx="30">
                  <c:v>7</c:v>
                </c:pt>
                <c:pt idx="31">
                  <c:v>20</c:v>
                </c:pt>
                <c:pt idx="32">
                  <c:v>-4.8</c:v>
                </c:pt>
                <c:pt idx="33">
                  <c:v>-37.200000000000003</c:v>
                </c:pt>
                <c:pt idx="34">
                  <c:v>-12.4</c:v>
                </c:pt>
                <c:pt idx="35">
                  <c:v>-37.200000000000003</c:v>
                </c:pt>
                <c:pt idx="36">
                  <c:v>10.6</c:v>
                </c:pt>
                <c:pt idx="37">
                  <c:v>-2.9</c:v>
                </c:pt>
                <c:pt idx="38">
                  <c:v>24</c:v>
                </c:pt>
                <c:pt idx="39">
                  <c:v>-18.600000000000001</c:v>
                </c:pt>
                <c:pt idx="40">
                  <c:v>-32.200000000000003</c:v>
                </c:pt>
                <c:pt idx="41">
                  <c:v>-29.4</c:v>
                </c:pt>
                <c:pt idx="42">
                  <c:v>-12</c:v>
                </c:pt>
                <c:pt idx="43">
                  <c:v>-27.3</c:v>
                </c:pt>
                <c:pt idx="44">
                  <c:v>27.5</c:v>
                </c:pt>
                <c:pt idx="45">
                  <c:v>4.5999999999999996</c:v>
                </c:pt>
                <c:pt idx="46" formatCode="0.00">
                  <c:v>12.4</c:v>
                </c:pt>
                <c:pt idx="47">
                  <c:v>-35.5</c:v>
                </c:pt>
                <c:pt idx="48">
                  <c:v>-4.0999999999999996</c:v>
                </c:pt>
                <c:pt idx="49">
                  <c:v>-49.7</c:v>
                </c:pt>
              </c:numCache>
            </c:numRef>
          </c:xVal>
          <c:yVal>
            <c:numRef>
              <c:f>Sheet1!$D$2:$D$53</c:f>
              <c:numCache>
                <c:formatCode>General</c:formatCode>
                <c:ptCount val="52"/>
                <c:pt idx="0">
                  <c:v>158</c:v>
                </c:pt>
                <c:pt idx="1">
                  <c:v>306</c:v>
                </c:pt>
                <c:pt idx="2">
                  <c:v>23</c:v>
                </c:pt>
                <c:pt idx="3">
                  <c:v>285</c:v>
                </c:pt>
                <c:pt idx="4">
                  <c:v>145</c:v>
                </c:pt>
                <c:pt idx="5" formatCode="0">
                  <c:v>58</c:v>
                </c:pt>
                <c:pt idx="6">
                  <c:v>38</c:v>
                </c:pt>
                <c:pt idx="7">
                  <c:v>127</c:v>
                </c:pt>
                <c:pt idx="8">
                  <c:v>132</c:v>
                </c:pt>
                <c:pt idx="9">
                  <c:v>73</c:v>
                </c:pt>
                <c:pt idx="10">
                  <c:v>301</c:v>
                </c:pt>
                <c:pt idx="11">
                  <c:v>100</c:v>
                </c:pt>
                <c:pt idx="12">
                  <c:v>73</c:v>
                </c:pt>
                <c:pt idx="13">
                  <c:v>105</c:v>
                </c:pt>
                <c:pt idx="14">
                  <c:v>235</c:v>
                </c:pt>
                <c:pt idx="15">
                  <c:v>291</c:v>
                </c:pt>
                <c:pt idx="16">
                  <c:v>297</c:v>
                </c:pt>
                <c:pt idx="17">
                  <c:v>26</c:v>
                </c:pt>
                <c:pt idx="18">
                  <c:v>260</c:v>
                </c:pt>
                <c:pt idx="19">
                  <c:v>120</c:v>
                </c:pt>
                <c:pt idx="20">
                  <c:v>44</c:v>
                </c:pt>
                <c:pt idx="21">
                  <c:v>44</c:v>
                </c:pt>
                <c:pt idx="22">
                  <c:v>380</c:v>
                </c:pt>
                <c:pt idx="23">
                  <c:v>166</c:v>
                </c:pt>
                <c:pt idx="24">
                  <c:v>175</c:v>
                </c:pt>
                <c:pt idx="25">
                  <c:v>315</c:v>
                </c:pt>
                <c:pt idx="26">
                  <c:v>379</c:v>
                </c:pt>
                <c:pt idx="27">
                  <c:v>98</c:v>
                </c:pt>
                <c:pt idx="28">
                  <c:v>201</c:v>
                </c:pt>
                <c:pt idx="29">
                  <c:v>18</c:v>
                </c:pt>
                <c:pt idx="30">
                  <c:v>171</c:v>
                </c:pt>
                <c:pt idx="31">
                  <c:v>12</c:v>
                </c:pt>
                <c:pt idx="32">
                  <c:v>252</c:v>
                </c:pt>
                <c:pt idx="33">
                  <c:v>339</c:v>
                </c:pt>
                <c:pt idx="34">
                  <c:v>180</c:v>
                </c:pt>
                <c:pt idx="35">
                  <c:v>291</c:v>
                </c:pt>
                <c:pt idx="36">
                  <c:v>220</c:v>
                </c:pt>
                <c:pt idx="37">
                  <c:v>68</c:v>
                </c:pt>
                <c:pt idx="38">
                  <c:v>52</c:v>
                </c:pt>
                <c:pt idx="39">
                  <c:v>186</c:v>
                </c:pt>
                <c:pt idx="40">
                  <c:v>241</c:v>
                </c:pt>
                <c:pt idx="41">
                  <c:v>166</c:v>
                </c:pt>
                <c:pt idx="42">
                  <c:v>184</c:v>
                </c:pt>
                <c:pt idx="43">
                  <c:v>94</c:v>
                </c:pt>
                <c:pt idx="44">
                  <c:v>87</c:v>
                </c:pt>
                <c:pt idx="45">
                  <c:v>201</c:v>
                </c:pt>
                <c:pt idx="46">
                  <c:v>58</c:v>
                </c:pt>
                <c:pt idx="47">
                  <c:v>471</c:v>
                </c:pt>
                <c:pt idx="48">
                  <c:v>163</c:v>
                </c:pt>
                <c:pt idx="49">
                  <c:v>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CB-F640-B92C-B9AF1C35D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988336"/>
        <c:axId val="1750772624"/>
      </c:scatterChart>
      <c:valAx>
        <c:axId val="178198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Percent leaning Democrat in 2022</a:t>
                </a:r>
              </a:p>
            </c:rich>
          </c:tx>
          <c:layout>
            <c:manualLayout>
              <c:xMode val="edge"/>
              <c:yMode val="edge"/>
              <c:x val="0.4222032280115422"/>
              <c:y val="0.86728285935271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772624"/>
        <c:crosses val="autoZero"/>
        <c:crossBetween val="midCat"/>
      </c:valAx>
      <c:valAx>
        <c:axId val="1750772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Payments per case published in April 2020 (in $1K)</a:t>
                </a:r>
              </a:p>
            </c:rich>
          </c:tx>
          <c:layout>
            <c:manualLayout>
              <c:xMode val="edge"/>
              <c:yMode val="edge"/>
              <c:x val="1.4738028754404026E-2"/>
              <c:y val="8.08664851950590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98833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u="none" strike="noStrike" kern="1200" spc="0" baseline="0">
                <a:solidFill>
                  <a:schemeClr val="tx1"/>
                </a:solidFill>
              </a:rPr>
              <a:t>Political Affinity and 2021</a:t>
            </a:r>
            <a:r>
              <a:rPr lang="en-US" sz="1600" baseline="0">
                <a:solidFill>
                  <a:schemeClr val="tx1"/>
                </a:solidFill>
              </a:rPr>
              <a:t> COVID Death Rate</a:t>
            </a:r>
            <a:endParaRPr lang="en-US" sz="16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1013348548839622"/>
          <c:y val="1.1898735205047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44484736237105E-2"/>
          <c:y val="0.13806435821913476"/>
          <c:w val="0.90122495887180099"/>
          <c:h val="0.69010343186999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Sheet1!$O$1</c:f>
              <c:strCache>
                <c:ptCount val="1"/>
                <c:pt idx="0">
                  <c:v> % over 65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Sheet1!$N$2:$N$53</c:f>
              <c:numCache>
                <c:formatCode>General</c:formatCode>
                <c:ptCount val="52"/>
                <c:pt idx="0">
                  <c:v>-29.6</c:v>
                </c:pt>
                <c:pt idx="1">
                  <c:v>-14.6</c:v>
                </c:pt>
                <c:pt idx="2">
                  <c:v>-7.6</c:v>
                </c:pt>
                <c:pt idx="3">
                  <c:v>-31.8</c:v>
                </c:pt>
                <c:pt idx="4">
                  <c:v>25.5</c:v>
                </c:pt>
                <c:pt idx="5">
                  <c:v>6.4</c:v>
                </c:pt>
                <c:pt idx="6">
                  <c:v>12.1</c:v>
                </c:pt>
                <c:pt idx="7">
                  <c:v>13.7</c:v>
                </c:pt>
                <c:pt idx="8">
                  <c:v>-7.6</c:v>
                </c:pt>
                <c:pt idx="9">
                  <c:v>-7.4</c:v>
                </c:pt>
                <c:pt idx="10">
                  <c:v>31.6</c:v>
                </c:pt>
                <c:pt idx="11">
                  <c:v>-37</c:v>
                </c:pt>
                <c:pt idx="12">
                  <c:v>13.4</c:v>
                </c:pt>
                <c:pt idx="13">
                  <c:v>-20</c:v>
                </c:pt>
                <c:pt idx="14">
                  <c:v>-9.6999999999999993</c:v>
                </c:pt>
                <c:pt idx="15">
                  <c:v>-20.7</c:v>
                </c:pt>
                <c:pt idx="16">
                  <c:v>-27.1</c:v>
                </c:pt>
                <c:pt idx="17">
                  <c:v>-20.5</c:v>
                </c:pt>
                <c:pt idx="18">
                  <c:v>4</c:v>
                </c:pt>
                <c:pt idx="19">
                  <c:v>25.9</c:v>
                </c:pt>
                <c:pt idx="20">
                  <c:v>32.6</c:v>
                </c:pt>
                <c:pt idx="21">
                  <c:v>-1.6</c:v>
                </c:pt>
                <c:pt idx="22">
                  <c:v>1.9</c:v>
                </c:pt>
                <c:pt idx="23">
                  <c:v>-20.3</c:v>
                </c:pt>
                <c:pt idx="24">
                  <c:v>-21.2</c:v>
                </c:pt>
                <c:pt idx="25">
                  <c:v>-20</c:v>
                </c:pt>
                <c:pt idx="26">
                  <c:v>-24.8</c:v>
                </c:pt>
                <c:pt idx="27">
                  <c:v>-2.5</c:v>
                </c:pt>
                <c:pt idx="28">
                  <c:v>0.3</c:v>
                </c:pt>
                <c:pt idx="29">
                  <c:v>12</c:v>
                </c:pt>
                <c:pt idx="30">
                  <c:v>7</c:v>
                </c:pt>
                <c:pt idx="31">
                  <c:v>20</c:v>
                </c:pt>
                <c:pt idx="32">
                  <c:v>-4.8</c:v>
                </c:pt>
                <c:pt idx="33">
                  <c:v>-37.200000000000003</c:v>
                </c:pt>
                <c:pt idx="34">
                  <c:v>-12.4</c:v>
                </c:pt>
                <c:pt idx="35">
                  <c:v>-37.200000000000003</c:v>
                </c:pt>
                <c:pt idx="36">
                  <c:v>10.6</c:v>
                </c:pt>
                <c:pt idx="37">
                  <c:v>-2.9</c:v>
                </c:pt>
                <c:pt idx="38">
                  <c:v>24</c:v>
                </c:pt>
                <c:pt idx="39">
                  <c:v>-18.600000000000001</c:v>
                </c:pt>
                <c:pt idx="40">
                  <c:v>-32.200000000000003</c:v>
                </c:pt>
                <c:pt idx="41">
                  <c:v>-29.4</c:v>
                </c:pt>
                <c:pt idx="42">
                  <c:v>-12</c:v>
                </c:pt>
                <c:pt idx="43">
                  <c:v>-27.3</c:v>
                </c:pt>
                <c:pt idx="44">
                  <c:v>27.5</c:v>
                </c:pt>
                <c:pt idx="45">
                  <c:v>4.5999999999999996</c:v>
                </c:pt>
                <c:pt idx="46" formatCode="0.00">
                  <c:v>12.4</c:v>
                </c:pt>
                <c:pt idx="47">
                  <c:v>-35.5</c:v>
                </c:pt>
                <c:pt idx="48">
                  <c:v>-4.0999999999999996</c:v>
                </c:pt>
                <c:pt idx="49">
                  <c:v>-49.7</c:v>
                </c:pt>
              </c:numCache>
            </c:numRef>
          </c:xVal>
          <c:yVal>
            <c:numRef>
              <c:f>Sheet1!$F$2:$F$53</c:f>
              <c:numCache>
                <c:formatCode>General</c:formatCode>
                <c:ptCount val="52"/>
                <c:pt idx="0">
                  <c:v>153</c:v>
                </c:pt>
                <c:pt idx="1">
                  <c:v>110</c:v>
                </c:pt>
                <c:pt idx="2">
                  <c:v>140</c:v>
                </c:pt>
                <c:pt idx="3">
                  <c:v>128</c:v>
                </c:pt>
                <c:pt idx="4">
                  <c:v>99.9</c:v>
                </c:pt>
                <c:pt idx="5">
                  <c:v>84.2</c:v>
                </c:pt>
                <c:pt idx="6">
                  <c:v>56.7</c:v>
                </c:pt>
                <c:pt idx="7">
                  <c:v>83.2</c:v>
                </c:pt>
                <c:pt idx="8">
                  <c:v>112</c:v>
                </c:pt>
                <c:pt idx="9">
                  <c:v>136</c:v>
                </c:pt>
                <c:pt idx="10">
                  <c:v>36.5</c:v>
                </c:pt>
                <c:pt idx="11">
                  <c:v>112</c:v>
                </c:pt>
                <c:pt idx="12">
                  <c:v>73.400000000000006</c:v>
                </c:pt>
                <c:pt idx="13">
                  <c:v>107</c:v>
                </c:pt>
                <c:pt idx="14">
                  <c:v>75.900000000000006</c:v>
                </c:pt>
                <c:pt idx="15">
                  <c:v>103</c:v>
                </c:pt>
                <c:pt idx="16">
                  <c:v>137</c:v>
                </c:pt>
                <c:pt idx="17">
                  <c:v>117</c:v>
                </c:pt>
                <c:pt idx="18">
                  <c:v>66.2</c:v>
                </c:pt>
                <c:pt idx="19">
                  <c:v>71.2</c:v>
                </c:pt>
                <c:pt idx="20">
                  <c:v>54.6</c:v>
                </c:pt>
                <c:pt idx="21">
                  <c:v>107</c:v>
                </c:pt>
                <c:pt idx="22">
                  <c:v>64.099999999999994</c:v>
                </c:pt>
                <c:pt idx="23">
                  <c:v>146</c:v>
                </c:pt>
                <c:pt idx="24">
                  <c:v>101</c:v>
                </c:pt>
                <c:pt idx="25">
                  <c:v>109</c:v>
                </c:pt>
                <c:pt idx="26">
                  <c:v>69</c:v>
                </c:pt>
                <c:pt idx="27">
                  <c:v>142</c:v>
                </c:pt>
                <c:pt idx="28">
                  <c:v>60.2</c:v>
                </c:pt>
                <c:pt idx="29">
                  <c:v>71.900000000000006</c:v>
                </c:pt>
                <c:pt idx="30">
                  <c:v>136</c:v>
                </c:pt>
                <c:pt idx="31">
                  <c:v>83.9</c:v>
                </c:pt>
                <c:pt idx="32">
                  <c:v>108</c:v>
                </c:pt>
                <c:pt idx="33">
                  <c:v>70.900000000000006</c:v>
                </c:pt>
                <c:pt idx="34">
                  <c:v>123</c:v>
                </c:pt>
                <c:pt idx="35">
                  <c:v>159</c:v>
                </c:pt>
                <c:pt idx="36">
                  <c:v>69.2</c:v>
                </c:pt>
                <c:pt idx="37">
                  <c:v>103</c:v>
                </c:pt>
                <c:pt idx="38">
                  <c:v>66.400000000000006</c:v>
                </c:pt>
                <c:pt idx="39">
                  <c:v>139</c:v>
                </c:pt>
                <c:pt idx="40">
                  <c:v>71.2</c:v>
                </c:pt>
                <c:pt idx="41">
                  <c:v>143</c:v>
                </c:pt>
                <c:pt idx="42">
                  <c:v>151</c:v>
                </c:pt>
                <c:pt idx="43">
                  <c:v>78.2</c:v>
                </c:pt>
                <c:pt idx="44">
                  <c:v>29.5</c:v>
                </c:pt>
                <c:pt idx="45">
                  <c:v>88.5</c:v>
                </c:pt>
                <c:pt idx="46">
                  <c:v>61.5</c:v>
                </c:pt>
                <c:pt idx="47">
                  <c:v>147</c:v>
                </c:pt>
                <c:pt idx="48">
                  <c:v>71.099999999999994</c:v>
                </c:pt>
                <c:pt idx="49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F6-7641-891C-583949300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988336"/>
        <c:axId val="1750772624"/>
      </c:scatterChart>
      <c:valAx>
        <c:axId val="178198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Percent leaning Democrat in 2022</a:t>
                </a:r>
              </a:p>
            </c:rich>
          </c:tx>
          <c:layout>
            <c:manualLayout>
              <c:xMode val="edge"/>
              <c:yMode val="edge"/>
              <c:x val="0.42543521606690743"/>
              <c:y val="0.91621166756870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772624"/>
        <c:crosses val="autoZero"/>
        <c:crossBetween val="midCat"/>
      </c:valAx>
      <c:valAx>
        <c:axId val="1750772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COVID deaths per 100,000 in 2021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1873682571828287E-2"/>
              <c:y val="0.16108432420569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988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u="none" strike="noStrike" kern="1200" spc="0" baseline="0">
                <a:solidFill>
                  <a:schemeClr val="tx1"/>
                </a:solidFill>
              </a:rPr>
              <a:t>Political Affinity and UHF 2018 Health Scores  </a:t>
            </a:r>
            <a:endParaRPr lang="en-US" sz="16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562479863842504E-2"/>
          <c:y val="0.12860787497832118"/>
          <c:w val="0.87750418339949909"/>
          <c:h val="0.7445085650886019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Sheet1!$O$1</c:f>
              <c:strCache>
                <c:ptCount val="1"/>
                <c:pt idx="0">
                  <c:v> % over 65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Sheet1!$N$2:$N$53</c:f>
              <c:numCache>
                <c:formatCode>General</c:formatCode>
                <c:ptCount val="52"/>
                <c:pt idx="0">
                  <c:v>-29.6</c:v>
                </c:pt>
                <c:pt idx="1">
                  <c:v>-14.6</c:v>
                </c:pt>
                <c:pt idx="2">
                  <c:v>-7.6</c:v>
                </c:pt>
                <c:pt idx="3">
                  <c:v>-31.8</c:v>
                </c:pt>
                <c:pt idx="4">
                  <c:v>25.5</c:v>
                </c:pt>
                <c:pt idx="5">
                  <c:v>6.4</c:v>
                </c:pt>
                <c:pt idx="6">
                  <c:v>12.1</c:v>
                </c:pt>
                <c:pt idx="7">
                  <c:v>13.7</c:v>
                </c:pt>
                <c:pt idx="8">
                  <c:v>-7.6</c:v>
                </c:pt>
                <c:pt idx="9">
                  <c:v>-7.4</c:v>
                </c:pt>
                <c:pt idx="10">
                  <c:v>31.6</c:v>
                </c:pt>
                <c:pt idx="11">
                  <c:v>-37</c:v>
                </c:pt>
                <c:pt idx="12">
                  <c:v>13.4</c:v>
                </c:pt>
                <c:pt idx="13">
                  <c:v>-20</c:v>
                </c:pt>
                <c:pt idx="14">
                  <c:v>-9.6999999999999993</c:v>
                </c:pt>
                <c:pt idx="15">
                  <c:v>-20.7</c:v>
                </c:pt>
                <c:pt idx="16">
                  <c:v>-27.1</c:v>
                </c:pt>
                <c:pt idx="17">
                  <c:v>-20.5</c:v>
                </c:pt>
                <c:pt idx="18">
                  <c:v>4</c:v>
                </c:pt>
                <c:pt idx="19">
                  <c:v>25.9</c:v>
                </c:pt>
                <c:pt idx="20">
                  <c:v>32.6</c:v>
                </c:pt>
                <c:pt idx="21">
                  <c:v>-1.6</c:v>
                </c:pt>
                <c:pt idx="22">
                  <c:v>1.9</c:v>
                </c:pt>
                <c:pt idx="23">
                  <c:v>-20.3</c:v>
                </c:pt>
                <c:pt idx="24">
                  <c:v>-21.2</c:v>
                </c:pt>
                <c:pt idx="25">
                  <c:v>-20</c:v>
                </c:pt>
                <c:pt idx="26">
                  <c:v>-24.8</c:v>
                </c:pt>
                <c:pt idx="27">
                  <c:v>-2.5</c:v>
                </c:pt>
                <c:pt idx="28">
                  <c:v>0.3</c:v>
                </c:pt>
                <c:pt idx="29">
                  <c:v>12</c:v>
                </c:pt>
                <c:pt idx="30">
                  <c:v>7</c:v>
                </c:pt>
                <c:pt idx="31">
                  <c:v>20</c:v>
                </c:pt>
                <c:pt idx="32">
                  <c:v>-4.8</c:v>
                </c:pt>
                <c:pt idx="33">
                  <c:v>-37.200000000000003</c:v>
                </c:pt>
                <c:pt idx="34">
                  <c:v>-12.4</c:v>
                </c:pt>
                <c:pt idx="35">
                  <c:v>-37.200000000000003</c:v>
                </c:pt>
                <c:pt idx="36">
                  <c:v>10.6</c:v>
                </c:pt>
                <c:pt idx="37">
                  <c:v>-2.9</c:v>
                </c:pt>
                <c:pt idx="38">
                  <c:v>24</c:v>
                </c:pt>
                <c:pt idx="39">
                  <c:v>-18.600000000000001</c:v>
                </c:pt>
                <c:pt idx="40">
                  <c:v>-32.200000000000003</c:v>
                </c:pt>
                <c:pt idx="41">
                  <c:v>-29.4</c:v>
                </c:pt>
                <c:pt idx="42">
                  <c:v>-12</c:v>
                </c:pt>
                <c:pt idx="43">
                  <c:v>-27.3</c:v>
                </c:pt>
                <c:pt idx="44">
                  <c:v>27.5</c:v>
                </c:pt>
                <c:pt idx="45">
                  <c:v>4.5999999999999996</c:v>
                </c:pt>
                <c:pt idx="46" formatCode="0.00">
                  <c:v>12.4</c:v>
                </c:pt>
                <c:pt idx="47">
                  <c:v>-35.5</c:v>
                </c:pt>
                <c:pt idx="48">
                  <c:v>-4.0999999999999996</c:v>
                </c:pt>
                <c:pt idx="49">
                  <c:v>-49.7</c:v>
                </c:pt>
              </c:numCache>
            </c:numRef>
          </c:xVal>
          <c:yVal>
            <c:numRef>
              <c:f>Sheet1!$L$2:$L$53</c:f>
              <c:numCache>
                <c:formatCode>General</c:formatCode>
                <c:ptCount val="52"/>
                <c:pt idx="0">
                  <c:v>-0.83799999999999997</c:v>
                </c:pt>
                <c:pt idx="1">
                  <c:v>-0.115</c:v>
                </c:pt>
                <c:pt idx="2">
                  <c:v>-0.105</c:v>
                </c:pt>
                <c:pt idx="3">
                  <c:v>-0.67200000000000004</c:v>
                </c:pt>
                <c:pt idx="4">
                  <c:v>0.43099999999999999</c:v>
                </c:pt>
                <c:pt idx="5">
                  <c:v>0.58799999999999997</c:v>
                </c:pt>
                <c:pt idx="6">
                  <c:v>0.79900000000000004</c:v>
                </c:pt>
                <c:pt idx="7">
                  <c:v>-0.109</c:v>
                </c:pt>
                <c:pt idx="8">
                  <c:v>-8.6999999999999994E-2</c:v>
                </c:pt>
                <c:pt idx="9">
                  <c:v>-0.39400000000000002</c:v>
                </c:pt>
                <c:pt idx="10">
                  <c:v>0.88200000000000001</c:v>
                </c:pt>
                <c:pt idx="11">
                  <c:v>0.34899999999999998</c:v>
                </c:pt>
                <c:pt idx="12">
                  <c:v>0.06</c:v>
                </c:pt>
                <c:pt idx="13">
                  <c:v>-0.432</c:v>
                </c:pt>
                <c:pt idx="14">
                  <c:v>0.33600000000000002</c:v>
                </c:pt>
                <c:pt idx="15">
                  <c:v>3.5999999999999997E-2</c:v>
                </c:pt>
                <c:pt idx="16">
                  <c:v>-0.62</c:v>
                </c:pt>
                <c:pt idx="17">
                  <c:v>-1.0209999999999999</c:v>
                </c:pt>
                <c:pt idx="18">
                  <c:v>0.34899999999999998</c:v>
                </c:pt>
                <c:pt idx="19">
                  <c:v>0.30599999999999999</c:v>
                </c:pt>
                <c:pt idx="20">
                  <c:v>0.86599999999999999</c:v>
                </c:pt>
                <c:pt idx="21">
                  <c:v>-0.19400000000000001</c:v>
                </c:pt>
                <c:pt idx="22">
                  <c:v>0.66500000000000004</c:v>
                </c:pt>
                <c:pt idx="23">
                  <c:v>-1.01</c:v>
                </c:pt>
                <c:pt idx="24">
                  <c:v>-0.34499999999999997</c:v>
                </c:pt>
                <c:pt idx="25">
                  <c:v>0.29499999999999998</c:v>
                </c:pt>
                <c:pt idx="26">
                  <c:v>0.379</c:v>
                </c:pt>
                <c:pt idx="27">
                  <c:v>-0.26700000000000002</c:v>
                </c:pt>
                <c:pt idx="28">
                  <c:v>0.69199999999999995</c:v>
                </c:pt>
                <c:pt idx="29">
                  <c:v>0.46</c:v>
                </c:pt>
                <c:pt idx="30">
                  <c:v>-0.20399999999999999</c:v>
                </c:pt>
                <c:pt idx="31">
                  <c:v>0.47599999999999998</c:v>
                </c:pt>
                <c:pt idx="32">
                  <c:v>-0.191</c:v>
                </c:pt>
                <c:pt idx="33">
                  <c:v>0.41599999999999998</c:v>
                </c:pt>
                <c:pt idx="34">
                  <c:v>-0.42399999999999999</c:v>
                </c:pt>
                <c:pt idx="35">
                  <c:v>-0.74399999999999999</c:v>
                </c:pt>
                <c:pt idx="36">
                  <c:v>0.29499999999999998</c:v>
                </c:pt>
                <c:pt idx="37">
                  <c:v>-1.4E-2</c:v>
                </c:pt>
                <c:pt idx="38">
                  <c:v>0.38200000000000001</c:v>
                </c:pt>
                <c:pt idx="39">
                  <c:v>-0.56699999999999995</c:v>
                </c:pt>
                <c:pt idx="40">
                  <c:v>6.7000000000000004E-2</c:v>
                </c:pt>
                <c:pt idx="41">
                  <c:v>-0.56599999999999995</c:v>
                </c:pt>
                <c:pt idx="42">
                  <c:v>-0.28599999999999998</c:v>
                </c:pt>
                <c:pt idx="43">
                  <c:v>0.70199999999999996</c:v>
                </c:pt>
                <c:pt idx="44">
                  <c:v>0.71899999999999997</c:v>
                </c:pt>
                <c:pt idx="45">
                  <c:v>0.30499999999999999</c:v>
                </c:pt>
                <c:pt idx="46">
                  <c:v>0.58399999999999996</c:v>
                </c:pt>
                <c:pt idx="47">
                  <c:v>-0.60299999999999998</c:v>
                </c:pt>
                <c:pt idx="48">
                  <c:v>0.22</c:v>
                </c:pt>
                <c:pt idx="49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5D-9445-BE93-59C264FCE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988336"/>
        <c:axId val="1750772624"/>
      </c:scatterChart>
      <c:valAx>
        <c:axId val="178198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Percent leaning Democrat in 2022</a:t>
                </a:r>
              </a:p>
            </c:rich>
          </c:tx>
          <c:layout>
            <c:manualLayout>
              <c:xMode val="edge"/>
              <c:yMode val="edge"/>
              <c:x val="0.43121422746358401"/>
              <c:y val="0.90172511389574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772624"/>
        <c:crosses val="autoZero"/>
        <c:crossBetween val="midCat"/>
      </c:valAx>
      <c:valAx>
        <c:axId val="1750772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UHFhealth score per state in 2018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7887405234567616E-2"/>
              <c:y val="0.16115313664716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988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Freedom</a:t>
            </a:r>
            <a:r>
              <a:rPr lang="en-US" baseline="0">
                <a:solidFill>
                  <a:schemeClr val="tx1"/>
                </a:solidFill>
              </a:rPr>
              <a:t> Score and and 2018 Life Expectancy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441056173680482"/>
          <c:y val="3.6842027525239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45222956756073"/>
          <c:y val="0.20047368421052636"/>
          <c:w val="0.81452103246452479"/>
          <c:h val="0.57216701201823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2021 COV 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Sheet1!$C$2:$C$52</c:f>
              <c:numCache>
                <c:formatCode>General</c:formatCode>
                <c:ptCount val="51"/>
                <c:pt idx="0">
                  <c:v>74.03</c:v>
                </c:pt>
                <c:pt idx="1">
                  <c:v>87.83</c:v>
                </c:pt>
                <c:pt idx="2">
                  <c:v>80.849999999999994</c:v>
                </c:pt>
                <c:pt idx="3">
                  <c:v>81.78</c:v>
                </c:pt>
                <c:pt idx="4">
                  <c:v>31.86</c:v>
                </c:pt>
                <c:pt idx="5">
                  <c:v>44.96</c:v>
                </c:pt>
                <c:pt idx="6">
                  <c:v>32.020000000000003</c:v>
                </c:pt>
                <c:pt idx="7">
                  <c:v>28.57</c:v>
                </c:pt>
                <c:pt idx="8">
                  <c:v>90.7</c:v>
                </c:pt>
                <c:pt idx="9">
                  <c:v>68.22</c:v>
                </c:pt>
                <c:pt idx="10">
                  <c:v>37.29</c:v>
                </c:pt>
                <c:pt idx="11">
                  <c:v>82.95</c:v>
                </c:pt>
                <c:pt idx="12">
                  <c:v>40.19</c:v>
                </c:pt>
                <c:pt idx="13">
                  <c:v>68.53</c:v>
                </c:pt>
                <c:pt idx="14">
                  <c:v>95.97</c:v>
                </c:pt>
                <c:pt idx="15">
                  <c:v>68.06</c:v>
                </c:pt>
                <c:pt idx="16">
                  <c:v>45.97</c:v>
                </c:pt>
                <c:pt idx="17">
                  <c:v>47.36</c:v>
                </c:pt>
                <c:pt idx="18">
                  <c:v>32.020000000000003</c:v>
                </c:pt>
                <c:pt idx="19">
                  <c:v>56.43</c:v>
                </c:pt>
                <c:pt idx="20">
                  <c:v>36.28</c:v>
                </c:pt>
                <c:pt idx="21">
                  <c:v>35.89</c:v>
                </c:pt>
                <c:pt idx="22">
                  <c:v>35.74</c:v>
                </c:pt>
                <c:pt idx="23">
                  <c:v>85.66</c:v>
                </c:pt>
                <c:pt idx="24">
                  <c:v>82.17</c:v>
                </c:pt>
                <c:pt idx="25">
                  <c:v>84.11</c:v>
                </c:pt>
                <c:pt idx="26">
                  <c:v>81.010000000000005</c:v>
                </c:pt>
                <c:pt idx="27">
                  <c:v>46.43</c:v>
                </c:pt>
                <c:pt idx="28">
                  <c:v>70.16</c:v>
                </c:pt>
                <c:pt idx="29">
                  <c:v>35</c:v>
                </c:pt>
                <c:pt idx="30">
                  <c:v>41.32</c:v>
                </c:pt>
                <c:pt idx="31">
                  <c:v>31.24</c:v>
                </c:pt>
                <c:pt idx="32">
                  <c:v>47.13</c:v>
                </c:pt>
                <c:pt idx="33">
                  <c:v>80.27</c:v>
                </c:pt>
                <c:pt idx="34">
                  <c:v>46.94</c:v>
                </c:pt>
                <c:pt idx="35">
                  <c:v>85.66</c:v>
                </c:pt>
                <c:pt idx="36">
                  <c:v>39.770000000000003</c:v>
                </c:pt>
                <c:pt idx="37">
                  <c:v>39.46</c:v>
                </c:pt>
                <c:pt idx="38">
                  <c:v>33.020000000000003</c:v>
                </c:pt>
                <c:pt idx="39">
                  <c:v>87.02</c:v>
                </c:pt>
                <c:pt idx="40">
                  <c:v>89.15</c:v>
                </c:pt>
                <c:pt idx="41">
                  <c:v>80.62</c:v>
                </c:pt>
                <c:pt idx="42">
                  <c:v>88.37</c:v>
                </c:pt>
                <c:pt idx="43">
                  <c:v>79.5</c:v>
                </c:pt>
                <c:pt idx="44">
                  <c:v>18.84</c:v>
                </c:pt>
                <c:pt idx="45">
                  <c:v>28.92</c:v>
                </c:pt>
                <c:pt idx="46">
                  <c:v>31.24</c:v>
                </c:pt>
                <c:pt idx="47">
                  <c:v>76.47</c:v>
                </c:pt>
                <c:pt idx="48">
                  <c:v>78.92</c:v>
                </c:pt>
                <c:pt idx="49">
                  <c:v>90.16</c:v>
                </c:pt>
              </c:numCache>
            </c:numRef>
          </c:xVal>
          <c:yVal>
            <c:numRef>
              <c:f>Sheet1!$J$2:$J$52</c:f>
              <c:numCache>
                <c:formatCode>General</c:formatCode>
                <c:ptCount val="51"/>
                <c:pt idx="0">
                  <c:v>75.099999999999994</c:v>
                </c:pt>
                <c:pt idx="1">
                  <c:v>78</c:v>
                </c:pt>
                <c:pt idx="2">
                  <c:v>78.7</c:v>
                </c:pt>
                <c:pt idx="3">
                  <c:v>75.599999999999994</c:v>
                </c:pt>
                <c:pt idx="4">
                  <c:v>80.8</c:v>
                </c:pt>
                <c:pt idx="5">
                  <c:v>80</c:v>
                </c:pt>
                <c:pt idx="6">
                  <c:v>80.400000000000006</c:v>
                </c:pt>
                <c:pt idx="7">
                  <c:v>77.8</c:v>
                </c:pt>
                <c:pt idx="8">
                  <c:v>78.900000000000006</c:v>
                </c:pt>
                <c:pt idx="9">
                  <c:v>77.2</c:v>
                </c:pt>
                <c:pt idx="10">
                  <c:v>81</c:v>
                </c:pt>
                <c:pt idx="11">
                  <c:v>79</c:v>
                </c:pt>
                <c:pt idx="12">
                  <c:v>78.8</c:v>
                </c:pt>
                <c:pt idx="13">
                  <c:v>76.8</c:v>
                </c:pt>
                <c:pt idx="14">
                  <c:v>79.2</c:v>
                </c:pt>
                <c:pt idx="15">
                  <c:v>78</c:v>
                </c:pt>
                <c:pt idx="16">
                  <c:v>75.3</c:v>
                </c:pt>
                <c:pt idx="17">
                  <c:v>75.599999999999994</c:v>
                </c:pt>
                <c:pt idx="18">
                  <c:v>78.599999999999994</c:v>
                </c:pt>
                <c:pt idx="19">
                  <c:v>78.5</c:v>
                </c:pt>
                <c:pt idx="20">
                  <c:v>80.099999999999994</c:v>
                </c:pt>
                <c:pt idx="21">
                  <c:v>77.7</c:v>
                </c:pt>
                <c:pt idx="22">
                  <c:v>80.5</c:v>
                </c:pt>
                <c:pt idx="23">
                  <c:v>74.599999999999994</c:v>
                </c:pt>
                <c:pt idx="24">
                  <c:v>76.599999999999994</c:v>
                </c:pt>
                <c:pt idx="25">
                  <c:v>78.7</c:v>
                </c:pt>
                <c:pt idx="26">
                  <c:v>79.099999999999994</c:v>
                </c:pt>
                <c:pt idx="27">
                  <c:v>77.900000000000006</c:v>
                </c:pt>
                <c:pt idx="28">
                  <c:v>79.099999999999994</c:v>
                </c:pt>
                <c:pt idx="29">
                  <c:v>79.8</c:v>
                </c:pt>
                <c:pt idx="30">
                  <c:v>77.2</c:v>
                </c:pt>
                <c:pt idx="31">
                  <c:v>80.5</c:v>
                </c:pt>
                <c:pt idx="32">
                  <c:v>77.599999999999994</c:v>
                </c:pt>
                <c:pt idx="33">
                  <c:v>79.3</c:v>
                </c:pt>
                <c:pt idx="34">
                  <c:v>76.8</c:v>
                </c:pt>
                <c:pt idx="35">
                  <c:v>75.599999999999994</c:v>
                </c:pt>
                <c:pt idx="36">
                  <c:v>79.7</c:v>
                </c:pt>
                <c:pt idx="37">
                  <c:v>78.099999999999994</c:v>
                </c:pt>
                <c:pt idx="38">
                  <c:v>79.8</c:v>
                </c:pt>
                <c:pt idx="39">
                  <c:v>76.5</c:v>
                </c:pt>
                <c:pt idx="40">
                  <c:v>78.900000000000006</c:v>
                </c:pt>
                <c:pt idx="41">
                  <c:v>75.5</c:v>
                </c:pt>
                <c:pt idx="42">
                  <c:v>78.400000000000006</c:v>
                </c:pt>
                <c:pt idx="43">
                  <c:v>79.599999999999994</c:v>
                </c:pt>
                <c:pt idx="44">
                  <c:v>79.3</c:v>
                </c:pt>
                <c:pt idx="45">
                  <c:v>79</c:v>
                </c:pt>
                <c:pt idx="46">
                  <c:v>80</c:v>
                </c:pt>
                <c:pt idx="47">
                  <c:v>74.400000000000006</c:v>
                </c:pt>
                <c:pt idx="48">
                  <c:v>79.3</c:v>
                </c:pt>
                <c:pt idx="49">
                  <c:v>78.099999999999994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16-9747-9AD4-812F8449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17104"/>
        <c:axId val="1436833504"/>
      </c:scatterChart>
      <c:valAx>
        <c:axId val="1423317104"/>
        <c:scaling>
          <c:orientation val="minMax"/>
          <c:max val="10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COVID restrictions freedom score per state published in March 2021</a:t>
                </a:r>
              </a:p>
            </c:rich>
          </c:tx>
          <c:layout>
            <c:manualLayout>
              <c:xMode val="edge"/>
              <c:yMode val="edge"/>
              <c:x val="0.16331159776902887"/>
              <c:y val="0.88388618620124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33504"/>
        <c:crosses val="autoZero"/>
        <c:crossBetween val="midCat"/>
      </c:valAx>
      <c:valAx>
        <c:axId val="143683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Life Expectancy in 2018</a:t>
                </a:r>
              </a:p>
            </c:rich>
          </c:tx>
          <c:layout>
            <c:manualLayout>
              <c:xMode val="edge"/>
              <c:yMode val="edge"/>
              <c:x val="3.5303159354703087E-2"/>
              <c:y val="0.27951263462559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1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>
                <a:solidFill>
                  <a:schemeClr val="tx1"/>
                </a:solidFill>
              </a:rPr>
              <a:t>2018 Life Expectancy </a:t>
            </a:r>
            <a:r>
              <a:rPr lang="en-US" sz="1400" b="0" i="0" u="none" strike="noStrike" kern="1200" spc="0" baseline="0">
                <a:solidFill>
                  <a:schemeClr val="tx1"/>
                </a:solidFill>
              </a:rPr>
              <a:t>and 2021 COVID Death Rate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0076193334954601"/>
          <c:y val="3.6842160561965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45222956756073"/>
          <c:y val="0.20047368421052636"/>
          <c:w val="0.81452103246452479"/>
          <c:h val="0.57216701201823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2021 COV 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Sheet1!$J$2:$J$52</c:f>
              <c:numCache>
                <c:formatCode>General</c:formatCode>
                <c:ptCount val="51"/>
                <c:pt idx="0">
                  <c:v>75.099999999999994</c:v>
                </c:pt>
                <c:pt idx="1">
                  <c:v>78</c:v>
                </c:pt>
                <c:pt idx="2">
                  <c:v>78.7</c:v>
                </c:pt>
                <c:pt idx="3">
                  <c:v>75.599999999999994</c:v>
                </c:pt>
                <c:pt idx="4">
                  <c:v>80.8</c:v>
                </c:pt>
                <c:pt idx="5">
                  <c:v>80</c:v>
                </c:pt>
                <c:pt idx="6">
                  <c:v>80.400000000000006</c:v>
                </c:pt>
                <c:pt idx="7">
                  <c:v>77.8</c:v>
                </c:pt>
                <c:pt idx="8">
                  <c:v>78.900000000000006</c:v>
                </c:pt>
                <c:pt idx="9">
                  <c:v>77.2</c:v>
                </c:pt>
                <c:pt idx="10">
                  <c:v>81</c:v>
                </c:pt>
                <c:pt idx="11">
                  <c:v>79</c:v>
                </c:pt>
                <c:pt idx="12">
                  <c:v>78.8</c:v>
                </c:pt>
                <c:pt idx="13">
                  <c:v>76.8</c:v>
                </c:pt>
                <c:pt idx="14">
                  <c:v>79.2</c:v>
                </c:pt>
                <c:pt idx="15">
                  <c:v>78</c:v>
                </c:pt>
                <c:pt idx="16">
                  <c:v>75.3</c:v>
                </c:pt>
                <c:pt idx="17">
                  <c:v>75.599999999999994</c:v>
                </c:pt>
                <c:pt idx="18">
                  <c:v>78.599999999999994</c:v>
                </c:pt>
                <c:pt idx="19">
                  <c:v>78.5</c:v>
                </c:pt>
                <c:pt idx="20">
                  <c:v>80.099999999999994</c:v>
                </c:pt>
                <c:pt idx="21">
                  <c:v>77.7</c:v>
                </c:pt>
                <c:pt idx="22">
                  <c:v>80.5</c:v>
                </c:pt>
                <c:pt idx="23">
                  <c:v>74.599999999999994</c:v>
                </c:pt>
                <c:pt idx="24">
                  <c:v>76.599999999999994</c:v>
                </c:pt>
                <c:pt idx="25">
                  <c:v>78.7</c:v>
                </c:pt>
                <c:pt idx="26">
                  <c:v>79.099999999999994</c:v>
                </c:pt>
                <c:pt idx="27">
                  <c:v>77.900000000000006</c:v>
                </c:pt>
                <c:pt idx="28">
                  <c:v>79.099999999999994</c:v>
                </c:pt>
                <c:pt idx="29">
                  <c:v>79.8</c:v>
                </c:pt>
                <c:pt idx="30">
                  <c:v>77.2</c:v>
                </c:pt>
                <c:pt idx="31">
                  <c:v>80.5</c:v>
                </c:pt>
                <c:pt idx="32">
                  <c:v>77.599999999999994</c:v>
                </c:pt>
                <c:pt idx="33">
                  <c:v>79.3</c:v>
                </c:pt>
                <c:pt idx="34">
                  <c:v>76.8</c:v>
                </c:pt>
                <c:pt idx="35">
                  <c:v>75.599999999999994</c:v>
                </c:pt>
                <c:pt idx="36">
                  <c:v>79.7</c:v>
                </c:pt>
                <c:pt idx="37">
                  <c:v>78.099999999999994</c:v>
                </c:pt>
                <c:pt idx="38">
                  <c:v>79.8</c:v>
                </c:pt>
                <c:pt idx="39">
                  <c:v>76.5</c:v>
                </c:pt>
                <c:pt idx="40">
                  <c:v>78.900000000000006</c:v>
                </c:pt>
                <c:pt idx="41">
                  <c:v>75.5</c:v>
                </c:pt>
                <c:pt idx="42">
                  <c:v>78.400000000000006</c:v>
                </c:pt>
                <c:pt idx="43">
                  <c:v>79.599999999999994</c:v>
                </c:pt>
                <c:pt idx="44">
                  <c:v>79.3</c:v>
                </c:pt>
                <c:pt idx="45">
                  <c:v>79</c:v>
                </c:pt>
                <c:pt idx="46">
                  <c:v>80</c:v>
                </c:pt>
                <c:pt idx="47">
                  <c:v>74.400000000000006</c:v>
                </c:pt>
                <c:pt idx="48">
                  <c:v>79.3</c:v>
                </c:pt>
                <c:pt idx="49">
                  <c:v>78.099999999999994</c:v>
                </c:pt>
              </c:numCache>
            </c:numRef>
          </c:xVal>
          <c:yVal>
            <c:numRef>
              <c:f>Sheet1!$F$2:$F$52</c:f>
              <c:numCache>
                <c:formatCode>General</c:formatCode>
                <c:ptCount val="51"/>
                <c:pt idx="0">
                  <c:v>153</c:v>
                </c:pt>
                <c:pt idx="1">
                  <c:v>110</c:v>
                </c:pt>
                <c:pt idx="2">
                  <c:v>140</c:v>
                </c:pt>
                <c:pt idx="3">
                  <c:v>128</c:v>
                </c:pt>
                <c:pt idx="4">
                  <c:v>99.9</c:v>
                </c:pt>
                <c:pt idx="5">
                  <c:v>84.2</c:v>
                </c:pt>
                <c:pt idx="6">
                  <c:v>56.7</c:v>
                </c:pt>
                <c:pt idx="7">
                  <c:v>83.2</c:v>
                </c:pt>
                <c:pt idx="8">
                  <c:v>112</c:v>
                </c:pt>
                <c:pt idx="9">
                  <c:v>136</c:v>
                </c:pt>
                <c:pt idx="10">
                  <c:v>36.5</c:v>
                </c:pt>
                <c:pt idx="11">
                  <c:v>112</c:v>
                </c:pt>
                <c:pt idx="12">
                  <c:v>73.400000000000006</c:v>
                </c:pt>
                <c:pt idx="13">
                  <c:v>107</c:v>
                </c:pt>
                <c:pt idx="14">
                  <c:v>75.900000000000006</c:v>
                </c:pt>
                <c:pt idx="15">
                  <c:v>103</c:v>
                </c:pt>
                <c:pt idx="16">
                  <c:v>137</c:v>
                </c:pt>
                <c:pt idx="17">
                  <c:v>117</c:v>
                </c:pt>
                <c:pt idx="18">
                  <c:v>66.2</c:v>
                </c:pt>
                <c:pt idx="19">
                  <c:v>71.2</c:v>
                </c:pt>
                <c:pt idx="20">
                  <c:v>54.6</c:v>
                </c:pt>
                <c:pt idx="21">
                  <c:v>107</c:v>
                </c:pt>
                <c:pt idx="22">
                  <c:v>64.099999999999994</c:v>
                </c:pt>
                <c:pt idx="23">
                  <c:v>146</c:v>
                </c:pt>
                <c:pt idx="24">
                  <c:v>101</c:v>
                </c:pt>
                <c:pt idx="25">
                  <c:v>109</c:v>
                </c:pt>
                <c:pt idx="26">
                  <c:v>69</c:v>
                </c:pt>
                <c:pt idx="27">
                  <c:v>142</c:v>
                </c:pt>
                <c:pt idx="28">
                  <c:v>60.2</c:v>
                </c:pt>
                <c:pt idx="29">
                  <c:v>71.900000000000006</c:v>
                </c:pt>
                <c:pt idx="30">
                  <c:v>136</c:v>
                </c:pt>
                <c:pt idx="31">
                  <c:v>83.9</c:v>
                </c:pt>
                <c:pt idx="32">
                  <c:v>108</c:v>
                </c:pt>
                <c:pt idx="33">
                  <c:v>70.900000000000006</c:v>
                </c:pt>
                <c:pt idx="34">
                  <c:v>123</c:v>
                </c:pt>
                <c:pt idx="35">
                  <c:v>159</c:v>
                </c:pt>
                <c:pt idx="36">
                  <c:v>69.2</c:v>
                </c:pt>
                <c:pt idx="37">
                  <c:v>103</c:v>
                </c:pt>
                <c:pt idx="38">
                  <c:v>66.400000000000006</c:v>
                </c:pt>
                <c:pt idx="39">
                  <c:v>139</c:v>
                </c:pt>
                <c:pt idx="40">
                  <c:v>71.2</c:v>
                </c:pt>
                <c:pt idx="41">
                  <c:v>143</c:v>
                </c:pt>
                <c:pt idx="42">
                  <c:v>151</c:v>
                </c:pt>
                <c:pt idx="43">
                  <c:v>78.2</c:v>
                </c:pt>
                <c:pt idx="44">
                  <c:v>29.5</c:v>
                </c:pt>
                <c:pt idx="45">
                  <c:v>88.5</c:v>
                </c:pt>
                <c:pt idx="46">
                  <c:v>61.5</c:v>
                </c:pt>
                <c:pt idx="47">
                  <c:v>147</c:v>
                </c:pt>
                <c:pt idx="48">
                  <c:v>71.099999999999994</c:v>
                </c:pt>
                <c:pt idx="49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C5-6645-8B50-C1207BBC7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17104"/>
        <c:axId val="1436833504"/>
      </c:scatterChart>
      <c:valAx>
        <c:axId val="1423317104"/>
        <c:scaling>
          <c:orientation val="minMax"/>
          <c:max val="82"/>
          <c:min val="7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Life Expectancy in 2018</a:t>
                </a:r>
              </a:p>
            </c:rich>
          </c:tx>
          <c:layout>
            <c:manualLayout>
              <c:xMode val="edge"/>
              <c:yMode val="edge"/>
              <c:x val="0.37378456193953169"/>
              <c:y val="0.86366856414751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33504"/>
        <c:crosses val="autoZero"/>
        <c:crossBetween val="midCat"/>
      </c:valAx>
      <c:valAx>
        <c:axId val="143683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COVID Deaths per 100,000 in 2021</a:t>
                </a:r>
              </a:p>
            </c:rich>
          </c:tx>
          <c:layout>
            <c:manualLayout>
              <c:xMode val="edge"/>
              <c:yMode val="edge"/>
              <c:x val="3.7668012467120003E-2"/>
              <c:y val="0.190555302084066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1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Freedom</a:t>
            </a:r>
            <a:r>
              <a:rPr lang="en-US" baseline="0">
                <a:solidFill>
                  <a:schemeClr val="tx1"/>
                </a:solidFill>
              </a:rPr>
              <a:t> Score and and 2018 UHF Health Score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441056173680482"/>
          <c:y val="3.6842027525239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45222956756073"/>
          <c:y val="0.20047368421052636"/>
          <c:w val="0.81452103246452479"/>
          <c:h val="0.57216701201823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2021 COV 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Sheet1!$C$2:$C$52</c:f>
              <c:numCache>
                <c:formatCode>General</c:formatCode>
                <c:ptCount val="51"/>
                <c:pt idx="0">
                  <c:v>74.03</c:v>
                </c:pt>
                <c:pt idx="1">
                  <c:v>87.83</c:v>
                </c:pt>
                <c:pt idx="2">
                  <c:v>80.849999999999994</c:v>
                </c:pt>
                <c:pt idx="3">
                  <c:v>81.78</c:v>
                </c:pt>
                <c:pt idx="4">
                  <c:v>31.86</c:v>
                </c:pt>
                <c:pt idx="5">
                  <c:v>44.96</c:v>
                </c:pt>
                <c:pt idx="6">
                  <c:v>32.020000000000003</c:v>
                </c:pt>
                <c:pt idx="7">
                  <c:v>28.57</c:v>
                </c:pt>
                <c:pt idx="8">
                  <c:v>90.7</c:v>
                </c:pt>
                <c:pt idx="9">
                  <c:v>68.22</c:v>
                </c:pt>
                <c:pt idx="10">
                  <c:v>37.29</c:v>
                </c:pt>
                <c:pt idx="11">
                  <c:v>82.95</c:v>
                </c:pt>
                <c:pt idx="12">
                  <c:v>40.19</c:v>
                </c:pt>
                <c:pt idx="13">
                  <c:v>68.53</c:v>
                </c:pt>
                <c:pt idx="14">
                  <c:v>95.97</c:v>
                </c:pt>
                <c:pt idx="15">
                  <c:v>68.06</c:v>
                </c:pt>
                <c:pt idx="16">
                  <c:v>45.97</c:v>
                </c:pt>
                <c:pt idx="17">
                  <c:v>47.36</c:v>
                </c:pt>
                <c:pt idx="18">
                  <c:v>32.020000000000003</c:v>
                </c:pt>
                <c:pt idx="19">
                  <c:v>56.43</c:v>
                </c:pt>
                <c:pt idx="20">
                  <c:v>36.28</c:v>
                </c:pt>
                <c:pt idx="21">
                  <c:v>35.89</c:v>
                </c:pt>
                <c:pt idx="22">
                  <c:v>35.74</c:v>
                </c:pt>
                <c:pt idx="23">
                  <c:v>85.66</c:v>
                </c:pt>
                <c:pt idx="24">
                  <c:v>82.17</c:v>
                </c:pt>
                <c:pt idx="25">
                  <c:v>84.11</c:v>
                </c:pt>
                <c:pt idx="26">
                  <c:v>81.010000000000005</c:v>
                </c:pt>
                <c:pt idx="27">
                  <c:v>46.43</c:v>
                </c:pt>
                <c:pt idx="28">
                  <c:v>70.16</c:v>
                </c:pt>
                <c:pt idx="29">
                  <c:v>35</c:v>
                </c:pt>
                <c:pt idx="30">
                  <c:v>41.32</c:v>
                </c:pt>
                <c:pt idx="31">
                  <c:v>31.24</c:v>
                </c:pt>
                <c:pt idx="32">
                  <c:v>47.13</c:v>
                </c:pt>
                <c:pt idx="33">
                  <c:v>80.27</c:v>
                </c:pt>
                <c:pt idx="34">
                  <c:v>46.94</c:v>
                </c:pt>
                <c:pt idx="35">
                  <c:v>85.66</c:v>
                </c:pt>
                <c:pt idx="36">
                  <c:v>39.770000000000003</c:v>
                </c:pt>
                <c:pt idx="37">
                  <c:v>39.46</c:v>
                </c:pt>
                <c:pt idx="38">
                  <c:v>33.020000000000003</c:v>
                </c:pt>
                <c:pt idx="39">
                  <c:v>87.02</c:v>
                </c:pt>
                <c:pt idx="40">
                  <c:v>89.15</c:v>
                </c:pt>
                <c:pt idx="41">
                  <c:v>80.62</c:v>
                </c:pt>
                <c:pt idx="42">
                  <c:v>88.37</c:v>
                </c:pt>
                <c:pt idx="43">
                  <c:v>79.5</c:v>
                </c:pt>
                <c:pt idx="44">
                  <c:v>18.84</c:v>
                </c:pt>
                <c:pt idx="45">
                  <c:v>28.92</c:v>
                </c:pt>
                <c:pt idx="46">
                  <c:v>31.24</c:v>
                </c:pt>
                <c:pt idx="47">
                  <c:v>76.47</c:v>
                </c:pt>
                <c:pt idx="48">
                  <c:v>78.92</c:v>
                </c:pt>
                <c:pt idx="49">
                  <c:v>90.16</c:v>
                </c:pt>
              </c:numCache>
            </c:numRef>
          </c:xVal>
          <c:yVal>
            <c:numRef>
              <c:f>Sheet1!$L$2:$L$52</c:f>
              <c:numCache>
                <c:formatCode>General</c:formatCode>
                <c:ptCount val="51"/>
                <c:pt idx="0">
                  <c:v>-0.83799999999999997</c:v>
                </c:pt>
                <c:pt idx="1">
                  <c:v>-0.115</c:v>
                </c:pt>
                <c:pt idx="2">
                  <c:v>-0.105</c:v>
                </c:pt>
                <c:pt idx="3">
                  <c:v>-0.67200000000000004</c:v>
                </c:pt>
                <c:pt idx="4">
                  <c:v>0.43099999999999999</c:v>
                </c:pt>
                <c:pt idx="5">
                  <c:v>0.58799999999999997</c:v>
                </c:pt>
                <c:pt idx="6">
                  <c:v>0.79900000000000004</c:v>
                </c:pt>
                <c:pt idx="7">
                  <c:v>-0.109</c:v>
                </c:pt>
                <c:pt idx="8">
                  <c:v>-8.6999999999999994E-2</c:v>
                </c:pt>
                <c:pt idx="9">
                  <c:v>-0.39400000000000002</c:v>
                </c:pt>
                <c:pt idx="10">
                  <c:v>0.88200000000000001</c:v>
                </c:pt>
                <c:pt idx="11">
                  <c:v>0.34899999999999998</c:v>
                </c:pt>
                <c:pt idx="12">
                  <c:v>0.06</c:v>
                </c:pt>
                <c:pt idx="13">
                  <c:v>-0.432</c:v>
                </c:pt>
                <c:pt idx="14">
                  <c:v>0.33600000000000002</c:v>
                </c:pt>
                <c:pt idx="15">
                  <c:v>3.5999999999999997E-2</c:v>
                </c:pt>
                <c:pt idx="16">
                  <c:v>-0.62</c:v>
                </c:pt>
                <c:pt idx="17">
                  <c:v>-1.0209999999999999</c:v>
                </c:pt>
                <c:pt idx="18">
                  <c:v>0.34899999999999998</c:v>
                </c:pt>
                <c:pt idx="19">
                  <c:v>0.30599999999999999</c:v>
                </c:pt>
                <c:pt idx="20">
                  <c:v>0.86599999999999999</c:v>
                </c:pt>
                <c:pt idx="21">
                  <c:v>-0.19400000000000001</c:v>
                </c:pt>
                <c:pt idx="22">
                  <c:v>0.66500000000000004</c:v>
                </c:pt>
                <c:pt idx="23">
                  <c:v>-1.01</c:v>
                </c:pt>
                <c:pt idx="24">
                  <c:v>-0.34499999999999997</c:v>
                </c:pt>
                <c:pt idx="25">
                  <c:v>0.29499999999999998</c:v>
                </c:pt>
                <c:pt idx="26">
                  <c:v>0.379</c:v>
                </c:pt>
                <c:pt idx="27">
                  <c:v>-0.26700000000000002</c:v>
                </c:pt>
                <c:pt idx="28">
                  <c:v>0.69199999999999995</c:v>
                </c:pt>
                <c:pt idx="29">
                  <c:v>0.46</c:v>
                </c:pt>
                <c:pt idx="30">
                  <c:v>-0.20399999999999999</c:v>
                </c:pt>
                <c:pt idx="31">
                  <c:v>0.47599999999999998</c:v>
                </c:pt>
                <c:pt idx="32">
                  <c:v>-0.191</c:v>
                </c:pt>
                <c:pt idx="33">
                  <c:v>0.41599999999999998</c:v>
                </c:pt>
                <c:pt idx="34">
                  <c:v>-0.42399999999999999</c:v>
                </c:pt>
                <c:pt idx="35">
                  <c:v>-0.74399999999999999</c:v>
                </c:pt>
                <c:pt idx="36">
                  <c:v>0.29499999999999998</c:v>
                </c:pt>
                <c:pt idx="37">
                  <c:v>-1.4E-2</c:v>
                </c:pt>
                <c:pt idx="38">
                  <c:v>0.38200000000000001</c:v>
                </c:pt>
                <c:pt idx="39">
                  <c:v>-0.56699999999999995</c:v>
                </c:pt>
                <c:pt idx="40">
                  <c:v>6.7000000000000004E-2</c:v>
                </c:pt>
                <c:pt idx="41">
                  <c:v>-0.56599999999999995</c:v>
                </c:pt>
                <c:pt idx="42">
                  <c:v>-0.28599999999999998</c:v>
                </c:pt>
                <c:pt idx="43">
                  <c:v>0.70199999999999996</c:v>
                </c:pt>
                <c:pt idx="44">
                  <c:v>0.71899999999999997</c:v>
                </c:pt>
                <c:pt idx="45">
                  <c:v>0.30499999999999999</c:v>
                </c:pt>
                <c:pt idx="46">
                  <c:v>0.58399999999999996</c:v>
                </c:pt>
                <c:pt idx="47">
                  <c:v>-0.60299999999999998</c:v>
                </c:pt>
                <c:pt idx="48">
                  <c:v>0.22</c:v>
                </c:pt>
                <c:pt idx="49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B-404E-8A6F-76EA336A2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17104"/>
        <c:axId val="1436833504"/>
      </c:scatterChart>
      <c:valAx>
        <c:axId val="1423317104"/>
        <c:scaling>
          <c:orientation val="minMax"/>
          <c:max val="10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COVID restrictions freedom score per state published in March 2021</a:t>
                </a:r>
              </a:p>
            </c:rich>
          </c:tx>
          <c:layout>
            <c:manualLayout>
              <c:xMode val="edge"/>
              <c:yMode val="edge"/>
              <c:x val="0.19860565076424266"/>
              <c:y val="0.80086874101189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33504"/>
        <c:crosses val="autoZero"/>
        <c:crossBetween val="midCat"/>
      </c:valAx>
      <c:valAx>
        <c:axId val="143683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</a:rPr>
                  <a:t>UHFhealth score per state in 2018</a:t>
                </a:r>
              </a:p>
            </c:rich>
          </c:tx>
          <c:layout>
            <c:manualLayout>
              <c:xMode val="edge"/>
              <c:yMode val="edge"/>
              <c:x val="3.5303195924038903E-2"/>
              <c:y val="0.18819355471303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1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00FF"/>
                </a:solidFill>
              </a:rPr>
              <a:t>Percent in Poverty</a:t>
            </a:r>
            <a:r>
              <a:rPr lang="en-US" baseline="0">
                <a:solidFill>
                  <a:srgbClr val="0000FF"/>
                </a:solidFill>
              </a:rPr>
              <a:t> and 2021 COVID Death Rate</a:t>
            </a:r>
            <a:endParaRPr lang="en-US">
              <a:solidFill>
                <a:srgbClr val="0000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87280678700211"/>
          <c:y val="0.18315976631953265"/>
          <c:w val="0.82645480062655707"/>
          <c:h val="0.6044912920367712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2021 COV deaths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Sheet1!$H$2:$H$52</c:f>
              <c:numCache>
                <c:formatCode>General</c:formatCode>
                <c:ptCount val="51"/>
                <c:pt idx="0">
                  <c:v>17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19</c:v>
                </c:pt>
                <c:pt idx="18">
                  <c:v>12</c:v>
                </c:pt>
                <c:pt idx="19">
                  <c:v>9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20</c:v>
                </c:pt>
                <c:pt idx="24">
                  <c:v>14</c:v>
                </c:pt>
                <c:pt idx="25">
                  <c:v>13</c:v>
                </c:pt>
                <c:pt idx="26">
                  <c:v>11</c:v>
                </c:pt>
                <c:pt idx="27">
                  <c:v>13</c:v>
                </c:pt>
                <c:pt idx="28">
                  <c:v>8</c:v>
                </c:pt>
                <c:pt idx="29">
                  <c:v>10</c:v>
                </c:pt>
                <c:pt idx="30">
                  <c:v>19</c:v>
                </c:pt>
                <c:pt idx="31">
                  <c:v>14</c:v>
                </c:pt>
                <c:pt idx="32">
                  <c:v>15</c:v>
                </c:pt>
                <c:pt idx="33">
                  <c:v>11</c:v>
                </c:pt>
                <c:pt idx="34">
                  <c:v>14</c:v>
                </c:pt>
                <c:pt idx="35">
                  <c:v>16</c:v>
                </c:pt>
                <c:pt idx="36">
                  <c:v>13</c:v>
                </c:pt>
                <c:pt idx="37">
                  <c:v>12</c:v>
                </c:pt>
                <c:pt idx="38">
                  <c:v>12</c:v>
                </c:pt>
                <c:pt idx="39">
                  <c:v>15</c:v>
                </c:pt>
                <c:pt idx="40">
                  <c:v>13</c:v>
                </c:pt>
                <c:pt idx="41">
                  <c:v>15</c:v>
                </c:pt>
                <c:pt idx="42">
                  <c:v>15</c:v>
                </c:pt>
                <c:pt idx="43">
                  <c:v>10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18</c:v>
                </c:pt>
                <c:pt idx="48">
                  <c:v>11</c:v>
                </c:pt>
                <c:pt idx="49">
                  <c:v>11</c:v>
                </c:pt>
              </c:numCache>
            </c:numRef>
          </c:xVal>
          <c:yVal>
            <c:numRef>
              <c:f>Sheet1!$F$2:$F$52</c:f>
              <c:numCache>
                <c:formatCode>General</c:formatCode>
                <c:ptCount val="51"/>
                <c:pt idx="0">
                  <c:v>153</c:v>
                </c:pt>
                <c:pt idx="1">
                  <c:v>110</c:v>
                </c:pt>
                <c:pt idx="2">
                  <c:v>140</c:v>
                </c:pt>
                <c:pt idx="3">
                  <c:v>128</c:v>
                </c:pt>
                <c:pt idx="4">
                  <c:v>99.9</c:v>
                </c:pt>
                <c:pt idx="5">
                  <c:v>84.2</c:v>
                </c:pt>
                <c:pt idx="6">
                  <c:v>56.7</c:v>
                </c:pt>
                <c:pt idx="7">
                  <c:v>83.2</c:v>
                </c:pt>
                <c:pt idx="8">
                  <c:v>112</c:v>
                </c:pt>
                <c:pt idx="9">
                  <c:v>136</c:v>
                </c:pt>
                <c:pt idx="10">
                  <c:v>36.5</c:v>
                </c:pt>
                <c:pt idx="11">
                  <c:v>112</c:v>
                </c:pt>
                <c:pt idx="12">
                  <c:v>73.400000000000006</c:v>
                </c:pt>
                <c:pt idx="13">
                  <c:v>107</c:v>
                </c:pt>
                <c:pt idx="14">
                  <c:v>75.900000000000006</c:v>
                </c:pt>
                <c:pt idx="15">
                  <c:v>103</c:v>
                </c:pt>
                <c:pt idx="16">
                  <c:v>137</c:v>
                </c:pt>
                <c:pt idx="17">
                  <c:v>117</c:v>
                </c:pt>
                <c:pt idx="18">
                  <c:v>66.2</c:v>
                </c:pt>
                <c:pt idx="19">
                  <c:v>71.2</c:v>
                </c:pt>
                <c:pt idx="20">
                  <c:v>54.6</c:v>
                </c:pt>
                <c:pt idx="21">
                  <c:v>107</c:v>
                </c:pt>
                <c:pt idx="22">
                  <c:v>64.099999999999994</c:v>
                </c:pt>
                <c:pt idx="23">
                  <c:v>146</c:v>
                </c:pt>
                <c:pt idx="24">
                  <c:v>101</c:v>
                </c:pt>
                <c:pt idx="25">
                  <c:v>109</c:v>
                </c:pt>
                <c:pt idx="26">
                  <c:v>69</c:v>
                </c:pt>
                <c:pt idx="27">
                  <c:v>142</c:v>
                </c:pt>
                <c:pt idx="28">
                  <c:v>60.2</c:v>
                </c:pt>
                <c:pt idx="29">
                  <c:v>71.900000000000006</c:v>
                </c:pt>
                <c:pt idx="30">
                  <c:v>136</c:v>
                </c:pt>
                <c:pt idx="31">
                  <c:v>83.9</c:v>
                </c:pt>
                <c:pt idx="32">
                  <c:v>108</c:v>
                </c:pt>
                <c:pt idx="33">
                  <c:v>70.900000000000006</c:v>
                </c:pt>
                <c:pt idx="34">
                  <c:v>123</c:v>
                </c:pt>
                <c:pt idx="35">
                  <c:v>159</c:v>
                </c:pt>
                <c:pt idx="36">
                  <c:v>69.2</c:v>
                </c:pt>
                <c:pt idx="37">
                  <c:v>103</c:v>
                </c:pt>
                <c:pt idx="38">
                  <c:v>66.400000000000006</c:v>
                </c:pt>
                <c:pt idx="39">
                  <c:v>139</c:v>
                </c:pt>
                <c:pt idx="40">
                  <c:v>71.2</c:v>
                </c:pt>
                <c:pt idx="41">
                  <c:v>143</c:v>
                </c:pt>
                <c:pt idx="42">
                  <c:v>151</c:v>
                </c:pt>
                <c:pt idx="43">
                  <c:v>78.2</c:v>
                </c:pt>
                <c:pt idx="44">
                  <c:v>29.5</c:v>
                </c:pt>
                <c:pt idx="45">
                  <c:v>88.5</c:v>
                </c:pt>
                <c:pt idx="46">
                  <c:v>61.5</c:v>
                </c:pt>
                <c:pt idx="47">
                  <c:v>147</c:v>
                </c:pt>
                <c:pt idx="48">
                  <c:v>71.099999999999994</c:v>
                </c:pt>
                <c:pt idx="49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52-4B33-8A87-9D1BCE9A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17104"/>
        <c:axId val="1436833504"/>
      </c:scatterChart>
      <c:valAx>
        <c:axId val="1423317104"/>
        <c:scaling>
          <c:orientation val="minMax"/>
          <c:max val="2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in poverty</a:t>
                </a:r>
                <a:r>
                  <a:rPr lang="en-US" baseline="0"/>
                  <a:t> per state in 2019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33504"/>
        <c:crosses val="autoZero"/>
        <c:crossBetween val="midCat"/>
      </c:valAx>
      <c:valAx>
        <c:axId val="143683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COVID Deaths per 100,000 in 2021</a:t>
                </a:r>
              </a:p>
            </c:rich>
          </c:tx>
          <c:layout>
            <c:manualLayout>
              <c:xMode val="edge"/>
              <c:yMode val="edge"/>
              <c:x val="1.602136181575434E-2"/>
              <c:y val="0.14812308503278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1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00FF"/>
                </a:solidFill>
              </a:rPr>
              <a:t>Payments per COVID Case and </a:t>
            </a:r>
            <a:r>
              <a:rPr lang="en-US" baseline="0">
                <a:solidFill>
                  <a:srgbClr val="0000FF"/>
                </a:solidFill>
              </a:rPr>
              <a:t>Change in Deaths</a:t>
            </a:r>
            <a:endParaRPr lang="en-US">
              <a:solidFill>
                <a:srgbClr val="0000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% D in COV deaths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Sheet1!$D$2:$D$51</c:f>
              <c:numCache>
                <c:formatCode>General</c:formatCode>
                <c:ptCount val="50"/>
                <c:pt idx="0">
                  <c:v>158</c:v>
                </c:pt>
                <c:pt idx="1">
                  <c:v>306</c:v>
                </c:pt>
                <c:pt idx="2">
                  <c:v>23</c:v>
                </c:pt>
                <c:pt idx="3">
                  <c:v>285</c:v>
                </c:pt>
                <c:pt idx="4">
                  <c:v>145</c:v>
                </c:pt>
                <c:pt idx="5" formatCode="0">
                  <c:v>58</c:v>
                </c:pt>
                <c:pt idx="6">
                  <c:v>38</c:v>
                </c:pt>
                <c:pt idx="7">
                  <c:v>127</c:v>
                </c:pt>
                <c:pt idx="8">
                  <c:v>132</c:v>
                </c:pt>
                <c:pt idx="9">
                  <c:v>73</c:v>
                </c:pt>
                <c:pt idx="10">
                  <c:v>301</c:v>
                </c:pt>
                <c:pt idx="11">
                  <c:v>100</c:v>
                </c:pt>
                <c:pt idx="12">
                  <c:v>73</c:v>
                </c:pt>
                <c:pt idx="13">
                  <c:v>105</c:v>
                </c:pt>
                <c:pt idx="14">
                  <c:v>235</c:v>
                </c:pt>
                <c:pt idx="15">
                  <c:v>291</c:v>
                </c:pt>
                <c:pt idx="16">
                  <c:v>297</c:v>
                </c:pt>
                <c:pt idx="17">
                  <c:v>26</c:v>
                </c:pt>
                <c:pt idx="18">
                  <c:v>260</c:v>
                </c:pt>
                <c:pt idx="19">
                  <c:v>120</c:v>
                </c:pt>
                <c:pt idx="20">
                  <c:v>44</c:v>
                </c:pt>
                <c:pt idx="21">
                  <c:v>44</c:v>
                </c:pt>
                <c:pt idx="22">
                  <c:v>380</c:v>
                </c:pt>
                <c:pt idx="23">
                  <c:v>166</c:v>
                </c:pt>
                <c:pt idx="24">
                  <c:v>175</c:v>
                </c:pt>
                <c:pt idx="25">
                  <c:v>315</c:v>
                </c:pt>
                <c:pt idx="26">
                  <c:v>379</c:v>
                </c:pt>
                <c:pt idx="27">
                  <c:v>98</c:v>
                </c:pt>
                <c:pt idx="28">
                  <c:v>201</c:v>
                </c:pt>
                <c:pt idx="29">
                  <c:v>18</c:v>
                </c:pt>
                <c:pt idx="30">
                  <c:v>171</c:v>
                </c:pt>
                <c:pt idx="31">
                  <c:v>12</c:v>
                </c:pt>
                <c:pt idx="32">
                  <c:v>252</c:v>
                </c:pt>
                <c:pt idx="33">
                  <c:v>339</c:v>
                </c:pt>
                <c:pt idx="34">
                  <c:v>180</c:v>
                </c:pt>
                <c:pt idx="35">
                  <c:v>291</c:v>
                </c:pt>
                <c:pt idx="36">
                  <c:v>220</c:v>
                </c:pt>
                <c:pt idx="37">
                  <c:v>68</c:v>
                </c:pt>
                <c:pt idx="38">
                  <c:v>52</c:v>
                </c:pt>
                <c:pt idx="39">
                  <c:v>186</c:v>
                </c:pt>
                <c:pt idx="40">
                  <c:v>241</c:v>
                </c:pt>
                <c:pt idx="41">
                  <c:v>166</c:v>
                </c:pt>
                <c:pt idx="42">
                  <c:v>184</c:v>
                </c:pt>
                <c:pt idx="43">
                  <c:v>94</c:v>
                </c:pt>
                <c:pt idx="44">
                  <c:v>87</c:v>
                </c:pt>
                <c:pt idx="45">
                  <c:v>201</c:v>
                </c:pt>
                <c:pt idx="46">
                  <c:v>58</c:v>
                </c:pt>
                <c:pt idx="47">
                  <c:v>471</c:v>
                </c:pt>
                <c:pt idx="48">
                  <c:v>163</c:v>
                </c:pt>
                <c:pt idx="49">
                  <c:v>278</c:v>
                </c:pt>
              </c:numCache>
            </c:numRef>
          </c:xVal>
          <c:yVal>
            <c:numRef>
              <c:f>Sheet1!$G$2:$G$51</c:f>
              <c:numCache>
                <c:formatCode>General</c:formatCode>
                <c:ptCount val="50"/>
                <c:pt idx="0">
                  <c:v>47.49</c:v>
                </c:pt>
                <c:pt idx="1">
                  <c:v>206.72</c:v>
                </c:pt>
                <c:pt idx="2">
                  <c:v>59.25</c:v>
                </c:pt>
                <c:pt idx="3">
                  <c:v>41.57</c:v>
                </c:pt>
                <c:pt idx="4">
                  <c:v>45.41</c:v>
                </c:pt>
                <c:pt idx="5" formatCode="0.00">
                  <c:v>20.977011494252888</c:v>
                </c:pt>
                <c:pt idx="6">
                  <c:v>-49.51</c:v>
                </c:pt>
                <c:pt idx="7">
                  <c:v>13.35</c:v>
                </c:pt>
                <c:pt idx="8">
                  <c:v>98.05</c:v>
                </c:pt>
                <c:pt idx="9">
                  <c:v>66.34</c:v>
                </c:pt>
                <c:pt idx="10">
                  <c:v>117.26</c:v>
                </c:pt>
                <c:pt idx="11">
                  <c:v>75.739999999999995</c:v>
                </c:pt>
                <c:pt idx="12">
                  <c:v>-26.01</c:v>
                </c:pt>
                <c:pt idx="13">
                  <c:v>3.49</c:v>
                </c:pt>
                <c:pt idx="14">
                  <c:v>-23.33</c:v>
                </c:pt>
                <c:pt idx="15">
                  <c:v>13.92</c:v>
                </c:pt>
                <c:pt idx="16">
                  <c:v>84.23</c:v>
                </c:pt>
                <c:pt idx="17">
                  <c:v>-0.93</c:v>
                </c:pt>
                <c:pt idx="18">
                  <c:v>227.72</c:v>
                </c:pt>
                <c:pt idx="19">
                  <c:v>-11.99</c:v>
                </c:pt>
                <c:pt idx="20">
                  <c:v>-45.51</c:v>
                </c:pt>
                <c:pt idx="21">
                  <c:v>24.68</c:v>
                </c:pt>
                <c:pt idx="22">
                  <c:v>-10.85</c:v>
                </c:pt>
                <c:pt idx="23">
                  <c:v>18.46</c:v>
                </c:pt>
                <c:pt idx="24">
                  <c:v>15.38</c:v>
                </c:pt>
                <c:pt idx="25">
                  <c:v>44.11</c:v>
                </c:pt>
                <c:pt idx="26">
                  <c:v>-18.25</c:v>
                </c:pt>
                <c:pt idx="27">
                  <c:v>60.18</c:v>
                </c:pt>
                <c:pt idx="28">
                  <c:v>47.19</c:v>
                </c:pt>
                <c:pt idx="29">
                  <c:v>-49.22</c:v>
                </c:pt>
                <c:pt idx="30">
                  <c:v>28.34</c:v>
                </c:pt>
                <c:pt idx="31">
                  <c:v>-39.68</c:v>
                </c:pt>
                <c:pt idx="32">
                  <c:v>77.98</c:v>
                </c:pt>
                <c:pt idx="33">
                  <c:v>-41.84</c:v>
                </c:pt>
                <c:pt idx="34">
                  <c:v>40.659999999999997</c:v>
                </c:pt>
                <c:pt idx="35">
                  <c:v>58.33</c:v>
                </c:pt>
                <c:pt idx="36">
                  <c:v>166.15</c:v>
                </c:pt>
                <c:pt idx="37">
                  <c:v>16.350000000000001</c:v>
                </c:pt>
                <c:pt idx="38">
                  <c:v>-36.340000000000003</c:v>
                </c:pt>
                <c:pt idx="39">
                  <c:v>79.150000000000006</c:v>
                </c:pt>
                <c:pt idx="40">
                  <c:v>-43.94</c:v>
                </c:pt>
                <c:pt idx="41">
                  <c:v>77.459999999999994</c:v>
                </c:pt>
                <c:pt idx="42">
                  <c:v>43.92</c:v>
                </c:pt>
                <c:pt idx="43">
                  <c:v>60.91</c:v>
                </c:pt>
                <c:pt idx="44">
                  <c:v>84.38</c:v>
                </c:pt>
                <c:pt idx="45">
                  <c:v>57.19</c:v>
                </c:pt>
                <c:pt idx="46">
                  <c:v>67.569999999999993</c:v>
                </c:pt>
                <c:pt idx="47">
                  <c:v>161.21</c:v>
                </c:pt>
                <c:pt idx="48">
                  <c:v>1.28</c:v>
                </c:pt>
                <c:pt idx="49">
                  <c:v>127.26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53-4FCE-8520-C8851D90E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18064"/>
        <c:axId val="1412626128"/>
      </c:scatterChart>
      <c:valAx>
        <c:axId val="142331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Payments per case by state published in April 2020 (in $1K)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626128"/>
        <c:crosses val="autoZero"/>
        <c:crossBetween val="midCat"/>
      </c:valAx>
      <c:valAx>
        <c:axId val="1412626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change in deaths 2020-2021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06546854942234E-2"/>
              <c:y val="0.16553682467543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1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00FF"/>
                </a:solidFill>
              </a:rPr>
              <a:t>Freedom Score and Payments per COVID Case</a:t>
            </a:r>
          </a:p>
        </c:rich>
      </c:tx>
      <c:layout>
        <c:manualLayout>
          <c:xMode val="edge"/>
          <c:yMode val="edge"/>
          <c:x val="0.19161191543758416"/>
          <c:y val="6.588224302660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% D in COV 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Sheet1!$C$2:$C$52</c:f>
              <c:numCache>
                <c:formatCode>General</c:formatCode>
                <c:ptCount val="51"/>
                <c:pt idx="0">
                  <c:v>74.03</c:v>
                </c:pt>
                <c:pt idx="1">
                  <c:v>87.83</c:v>
                </c:pt>
                <c:pt idx="2">
                  <c:v>80.849999999999994</c:v>
                </c:pt>
                <c:pt idx="3">
                  <c:v>81.78</c:v>
                </c:pt>
                <c:pt idx="4">
                  <c:v>31.86</c:v>
                </c:pt>
                <c:pt idx="5">
                  <c:v>44.96</c:v>
                </c:pt>
                <c:pt idx="6">
                  <c:v>32.020000000000003</c:v>
                </c:pt>
                <c:pt idx="7">
                  <c:v>28.57</c:v>
                </c:pt>
                <c:pt idx="8">
                  <c:v>90.7</c:v>
                </c:pt>
                <c:pt idx="9">
                  <c:v>68.22</c:v>
                </c:pt>
                <c:pt idx="10">
                  <c:v>37.29</c:v>
                </c:pt>
                <c:pt idx="11">
                  <c:v>82.95</c:v>
                </c:pt>
                <c:pt idx="12">
                  <c:v>40.19</c:v>
                </c:pt>
                <c:pt idx="13">
                  <c:v>68.53</c:v>
                </c:pt>
                <c:pt idx="14">
                  <c:v>95.97</c:v>
                </c:pt>
                <c:pt idx="15">
                  <c:v>68.06</c:v>
                </c:pt>
                <c:pt idx="16">
                  <c:v>45.97</c:v>
                </c:pt>
                <c:pt idx="17">
                  <c:v>47.36</c:v>
                </c:pt>
                <c:pt idx="18">
                  <c:v>32.020000000000003</c:v>
                </c:pt>
                <c:pt idx="19">
                  <c:v>56.43</c:v>
                </c:pt>
                <c:pt idx="20">
                  <c:v>36.28</c:v>
                </c:pt>
                <c:pt idx="21">
                  <c:v>35.89</c:v>
                </c:pt>
                <c:pt idx="22">
                  <c:v>35.74</c:v>
                </c:pt>
                <c:pt idx="23">
                  <c:v>85.66</c:v>
                </c:pt>
                <c:pt idx="24">
                  <c:v>82.17</c:v>
                </c:pt>
                <c:pt idx="25">
                  <c:v>84.11</c:v>
                </c:pt>
                <c:pt idx="26">
                  <c:v>81.010000000000005</c:v>
                </c:pt>
                <c:pt idx="27">
                  <c:v>46.43</c:v>
                </c:pt>
                <c:pt idx="28">
                  <c:v>70.16</c:v>
                </c:pt>
                <c:pt idx="29">
                  <c:v>35</c:v>
                </c:pt>
                <c:pt idx="30">
                  <c:v>41.32</c:v>
                </c:pt>
                <c:pt idx="31">
                  <c:v>31.24</c:v>
                </c:pt>
                <c:pt idx="32">
                  <c:v>47.13</c:v>
                </c:pt>
                <c:pt idx="33">
                  <c:v>80.27</c:v>
                </c:pt>
                <c:pt idx="34">
                  <c:v>46.94</c:v>
                </c:pt>
                <c:pt idx="35">
                  <c:v>85.66</c:v>
                </c:pt>
                <c:pt idx="36">
                  <c:v>39.770000000000003</c:v>
                </c:pt>
                <c:pt idx="37">
                  <c:v>39.46</c:v>
                </c:pt>
                <c:pt idx="38">
                  <c:v>33.020000000000003</c:v>
                </c:pt>
                <c:pt idx="39">
                  <c:v>87.02</c:v>
                </c:pt>
                <c:pt idx="40">
                  <c:v>89.15</c:v>
                </c:pt>
                <c:pt idx="41">
                  <c:v>80.62</c:v>
                </c:pt>
                <c:pt idx="42">
                  <c:v>88.37</c:v>
                </c:pt>
                <c:pt idx="43">
                  <c:v>79.5</c:v>
                </c:pt>
                <c:pt idx="44">
                  <c:v>18.84</c:v>
                </c:pt>
                <c:pt idx="45">
                  <c:v>28.92</c:v>
                </c:pt>
                <c:pt idx="46">
                  <c:v>31.24</c:v>
                </c:pt>
                <c:pt idx="47">
                  <c:v>76.47</c:v>
                </c:pt>
                <c:pt idx="48">
                  <c:v>78.92</c:v>
                </c:pt>
                <c:pt idx="49">
                  <c:v>90.16</c:v>
                </c:pt>
              </c:numCache>
            </c:numRef>
          </c:xVal>
          <c:yVal>
            <c:numRef>
              <c:f>Sheet1!$D$2:$D$52</c:f>
              <c:numCache>
                <c:formatCode>General</c:formatCode>
                <c:ptCount val="51"/>
                <c:pt idx="0">
                  <c:v>158</c:v>
                </c:pt>
                <c:pt idx="1">
                  <c:v>306</c:v>
                </c:pt>
                <c:pt idx="2">
                  <c:v>23</c:v>
                </c:pt>
                <c:pt idx="3">
                  <c:v>285</c:v>
                </c:pt>
                <c:pt idx="4">
                  <c:v>145</c:v>
                </c:pt>
                <c:pt idx="5" formatCode="0">
                  <c:v>58</c:v>
                </c:pt>
                <c:pt idx="6">
                  <c:v>38</c:v>
                </c:pt>
                <c:pt idx="7">
                  <c:v>127</c:v>
                </c:pt>
                <c:pt idx="8">
                  <c:v>132</c:v>
                </c:pt>
                <c:pt idx="9">
                  <c:v>73</c:v>
                </c:pt>
                <c:pt idx="10">
                  <c:v>301</c:v>
                </c:pt>
                <c:pt idx="11">
                  <c:v>100</c:v>
                </c:pt>
                <c:pt idx="12">
                  <c:v>73</c:v>
                </c:pt>
                <c:pt idx="13">
                  <c:v>105</c:v>
                </c:pt>
                <c:pt idx="14">
                  <c:v>235</c:v>
                </c:pt>
                <c:pt idx="15">
                  <c:v>291</c:v>
                </c:pt>
                <c:pt idx="16">
                  <c:v>297</c:v>
                </c:pt>
                <c:pt idx="17">
                  <c:v>26</c:v>
                </c:pt>
                <c:pt idx="18">
                  <c:v>260</c:v>
                </c:pt>
                <c:pt idx="19">
                  <c:v>120</c:v>
                </c:pt>
                <c:pt idx="20">
                  <c:v>44</c:v>
                </c:pt>
                <c:pt idx="21">
                  <c:v>44</c:v>
                </c:pt>
                <c:pt idx="22">
                  <c:v>380</c:v>
                </c:pt>
                <c:pt idx="23">
                  <c:v>166</c:v>
                </c:pt>
                <c:pt idx="24">
                  <c:v>175</c:v>
                </c:pt>
                <c:pt idx="25">
                  <c:v>315</c:v>
                </c:pt>
                <c:pt idx="26">
                  <c:v>379</c:v>
                </c:pt>
                <c:pt idx="27">
                  <c:v>98</c:v>
                </c:pt>
                <c:pt idx="28">
                  <c:v>201</c:v>
                </c:pt>
                <c:pt idx="29">
                  <c:v>18</c:v>
                </c:pt>
                <c:pt idx="30">
                  <c:v>171</c:v>
                </c:pt>
                <c:pt idx="31">
                  <c:v>12</c:v>
                </c:pt>
                <c:pt idx="32">
                  <c:v>252</c:v>
                </c:pt>
                <c:pt idx="33">
                  <c:v>339</c:v>
                </c:pt>
                <c:pt idx="34">
                  <c:v>180</c:v>
                </c:pt>
                <c:pt idx="35">
                  <c:v>291</c:v>
                </c:pt>
                <c:pt idx="36">
                  <c:v>220</c:v>
                </c:pt>
                <c:pt idx="37">
                  <c:v>68</c:v>
                </c:pt>
                <c:pt idx="38">
                  <c:v>52</c:v>
                </c:pt>
                <c:pt idx="39">
                  <c:v>186</c:v>
                </c:pt>
                <c:pt idx="40">
                  <c:v>241</c:v>
                </c:pt>
                <c:pt idx="41">
                  <c:v>166</c:v>
                </c:pt>
                <c:pt idx="42">
                  <c:v>184</c:v>
                </c:pt>
                <c:pt idx="43">
                  <c:v>94</c:v>
                </c:pt>
                <c:pt idx="44">
                  <c:v>87</c:v>
                </c:pt>
                <c:pt idx="45">
                  <c:v>201</c:v>
                </c:pt>
                <c:pt idx="46">
                  <c:v>58</c:v>
                </c:pt>
                <c:pt idx="47">
                  <c:v>471</c:v>
                </c:pt>
                <c:pt idx="48">
                  <c:v>163</c:v>
                </c:pt>
                <c:pt idx="49">
                  <c:v>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52-4129-8E0E-C04911DB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318064"/>
        <c:axId val="1412626128"/>
      </c:scatterChart>
      <c:valAx>
        <c:axId val="1423318064"/>
        <c:scaling>
          <c:orientation val="minMax"/>
          <c:max val="10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COVID restrictions freedom score per state published in March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626128"/>
        <c:crosses val="autoZero"/>
        <c:crossBetween val="midCat"/>
      </c:valAx>
      <c:valAx>
        <c:axId val="1412626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Payments per case published in April 2020 (in $1K)</a:t>
                </a:r>
              </a:p>
            </c:rich>
          </c:tx>
          <c:layout>
            <c:manualLayout>
              <c:xMode val="edge"/>
              <c:yMode val="edge"/>
              <c:x val="1.871657754010695E-2"/>
              <c:y val="0.12129508068917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1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00FF"/>
                </a:solidFill>
              </a:rPr>
              <a:t>UHF 2018 Health Scores</a:t>
            </a:r>
            <a:r>
              <a:rPr lang="en-US" baseline="0">
                <a:solidFill>
                  <a:srgbClr val="0000FF"/>
                </a:solidFill>
              </a:rPr>
              <a:t> and 2021 COVID Death Rate</a:t>
            </a:r>
            <a:endParaRPr lang="en-US">
              <a:solidFill>
                <a:srgbClr val="0000FF"/>
              </a:solidFill>
            </a:endParaRPr>
          </a:p>
        </c:rich>
      </c:tx>
      <c:layout>
        <c:manualLayout>
          <c:xMode val="edge"/>
          <c:yMode val="edge"/>
          <c:x val="0.1656611475840658"/>
          <c:y val="2.591792656587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40786028770059E-2"/>
          <c:y val="0.19584857662023017"/>
          <c:w val="0.86835292848667889"/>
          <c:h val="0.5827041287710884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Sheet1!$L$1</c:f>
              <c:strCache>
                <c:ptCount val="1"/>
                <c:pt idx="0">
                  <c:v>UHF Health 2018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Sheet1!$L$2:$L$54</c:f>
              <c:numCache>
                <c:formatCode>General</c:formatCode>
                <c:ptCount val="53"/>
                <c:pt idx="0">
                  <c:v>-0.83799999999999997</c:v>
                </c:pt>
                <c:pt idx="1">
                  <c:v>-0.115</c:v>
                </c:pt>
                <c:pt idx="2">
                  <c:v>-0.105</c:v>
                </c:pt>
                <c:pt idx="3">
                  <c:v>-0.67200000000000004</c:v>
                </c:pt>
                <c:pt idx="4">
                  <c:v>0.43099999999999999</c:v>
                </c:pt>
                <c:pt idx="5">
                  <c:v>0.58799999999999997</c:v>
                </c:pt>
                <c:pt idx="6">
                  <c:v>0.79900000000000004</c:v>
                </c:pt>
                <c:pt idx="7">
                  <c:v>-0.109</c:v>
                </c:pt>
                <c:pt idx="8">
                  <c:v>-8.6999999999999994E-2</c:v>
                </c:pt>
                <c:pt idx="9">
                  <c:v>-0.39400000000000002</c:v>
                </c:pt>
                <c:pt idx="10">
                  <c:v>0.88200000000000001</c:v>
                </c:pt>
                <c:pt idx="11">
                  <c:v>0.34899999999999998</c:v>
                </c:pt>
                <c:pt idx="12">
                  <c:v>0.06</c:v>
                </c:pt>
                <c:pt idx="13">
                  <c:v>-0.432</c:v>
                </c:pt>
                <c:pt idx="14">
                  <c:v>0.33600000000000002</c:v>
                </c:pt>
                <c:pt idx="15">
                  <c:v>3.5999999999999997E-2</c:v>
                </c:pt>
                <c:pt idx="16">
                  <c:v>-0.62</c:v>
                </c:pt>
                <c:pt idx="17">
                  <c:v>-1.0209999999999999</c:v>
                </c:pt>
                <c:pt idx="18">
                  <c:v>0.34899999999999998</c:v>
                </c:pt>
                <c:pt idx="19">
                  <c:v>0.30599999999999999</c:v>
                </c:pt>
                <c:pt idx="20">
                  <c:v>0.86599999999999999</c:v>
                </c:pt>
                <c:pt idx="21">
                  <c:v>-0.19400000000000001</c:v>
                </c:pt>
                <c:pt idx="22">
                  <c:v>0.66500000000000004</c:v>
                </c:pt>
                <c:pt idx="23">
                  <c:v>-1.01</c:v>
                </c:pt>
                <c:pt idx="24">
                  <c:v>-0.34499999999999997</c:v>
                </c:pt>
                <c:pt idx="25">
                  <c:v>0.29499999999999998</c:v>
                </c:pt>
                <c:pt idx="26">
                  <c:v>0.379</c:v>
                </c:pt>
                <c:pt idx="27">
                  <c:v>-0.26700000000000002</c:v>
                </c:pt>
                <c:pt idx="28">
                  <c:v>0.69199999999999995</c:v>
                </c:pt>
                <c:pt idx="29">
                  <c:v>0.46</c:v>
                </c:pt>
                <c:pt idx="30">
                  <c:v>-0.20399999999999999</c:v>
                </c:pt>
                <c:pt idx="31">
                  <c:v>0.47599999999999998</c:v>
                </c:pt>
                <c:pt idx="32">
                  <c:v>-0.191</c:v>
                </c:pt>
                <c:pt idx="33">
                  <c:v>0.41599999999999998</c:v>
                </c:pt>
                <c:pt idx="34">
                  <c:v>-0.42399999999999999</c:v>
                </c:pt>
                <c:pt idx="35">
                  <c:v>-0.74399999999999999</c:v>
                </c:pt>
                <c:pt idx="36">
                  <c:v>0.29499999999999998</c:v>
                </c:pt>
                <c:pt idx="37">
                  <c:v>-1.4E-2</c:v>
                </c:pt>
                <c:pt idx="38">
                  <c:v>0.38200000000000001</c:v>
                </c:pt>
                <c:pt idx="39">
                  <c:v>-0.56699999999999995</c:v>
                </c:pt>
                <c:pt idx="40">
                  <c:v>6.7000000000000004E-2</c:v>
                </c:pt>
                <c:pt idx="41">
                  <c:v>-0.56599999999999995</c:v>
                </c:pt>
                <c:pt idx="42">
                  <c:v>-0.28599999999999998</c:v>
                </c:pt>
                <c:pt idx="43">
                  <c:v>0.70199999999999996</c:v>
                </c:pt>
                <c:pt idx="44">
                  <c:v>0.71899999999999997</c:v>
                </c:pt>
                <c:pt idx="45">
                  <c:v>0.30499999999999999</c:v>
                </c:pt>
                <c:pt idx="46">
                  <c:v>0.58399999999999996</c:v>
                </c:pt>
                <c:pt idx="47">
                  <c:v>-0.60299999999999998</c:v>
                </c:pt>
                <c:pt idx="48">
                  <c:v>0.22</c:v>
                </c:pt>
                <c:pt idx="49">
                  <c:v>0.21</c:v>
                </c:pt>
              </c:numCache>
            </c:numRef>
          </c:xVal>
          <c:yVal>
            <c:numRef>
              <c:f>Sheet1!$F$2:$F$54</c:f>
              <c:numCache>
                <c:formatCode>General</c:formatCode>
                <c:ptCount val="53"/>
                <c:pt idx="0">
                  <c:v>153</c:v>
                </c:pt>
                <c:pt idx="1">
                  <c:v>110</c:v>
                </c:pt>
                <c:pt idx="2">
                  <c:v>140</c:v>
                </c:pt>
                <c:pt idx="3">
                  <c:v>128</c:v>
                </c:pt>
                <c:pt idx="4">
                  <c:v>99.9</c:v>
                </c:pt>
                <c:pt idx="5">
                  <c:v>84.2</c:v>
                </c:pt>
                <c:pt idx="6">
                  <c:v>56.7</c:v>
                </c:pt>
                <c:pt idx="7">
                  <c:v>83.2</c:v>
                </c:pt>
                <c:pt idx="8">
                  <c:v>112</c:v>
                </c:pt>
                <c:pt idx="9">
                  <c:v>136</c:v>
                </c:pt>
                <c:pt idx="10">
                  <c:v>36.5</c:v>
                </c:pt>
                <c:pt idx="11">
                  <c:v>112</c:v>
                </c:pt>
                <c:pt idx="12">
                  <c:v>73.400000000000006</c:v>
                </c:pt>
                <c:pt idx="13">
                  <c:v>107</c:v>
                </c:pt>
                <c:pt idx="14">
                  <c:v>75.900000000000006</c:v>
                </c:pt>
                <c:pt idx="15">
                  <c:v>103</c:v>
                </c:pt>
                <c:pt idx="16">
                  <c:v>137</c:v>
                </c:pt>
                <c:pt idx="17">
                  <c:v>117</c:v>
                </c:pt>
                <c:pt idx="18">
                  <c:v>66.2</c:v>
                </c:pt>
                <c:pt idx="19">
                  <c:v>71.2</c:v>
                </c:pt>
                <c:pt idx="20">
                  <c:v>54.6</c:v>
                </c:pt>
                <c:pt idx="21">
                  <c:v>107</c:v>
                </c:pt>
                <c:pt idx="22">
                  <c:v>64.099999999999994</c:v>
                </c:pt>
                <c:pt idx="23">
                  <c:v>146</c:v>
                </c:pt>
                <c:pt idx="24">
                  <c:v>101</c:v>
                </c:pt>
                <c:pt idx="25">
                  <c:v>109</c:v>
                </c:pt>
                <c:pt idx="26">
                  <c:v>69</c:v>
                </c:pt>
                <c:pt idx="27">
                  <c:v>142</c:v>
                </c:pt>
                <c:pt idx="28">
                  <c:v>60.2</c:v>
                </c:pt>
                <c:pt idx="29">
                  <c:v>71.900000000000006</c:v>
                </c:pt>
                <c:pt idx="30">
                  <c:v>136</c:v>
                </c:pt>
                <c:pt idx="31">
                  <c:v>83.9</c:v>
                </c:pt>
                <c:pt idx="32">
                  <c:v>108</c:v>
                </c:pt>
                <c:pt idx="33">
                  <c:v>70.900000000000006</c:v>
                </c:pt>
                <c:pt idx="34">
                  <c:v>123</c:v>
                </c:pt>
                <c:pt idx="35">
                  <c:v>159</c:v>
                </c:pt>
                <c:pt idx="36">
                  <c:v>69.2</c:v>
                </c:pt>
                <c:pt idx="37">
                  <c:v>103</c:v>
                </c:pt>
                <c:pt idx="38">
                  <c:v>66.400000000000006</c:v>
                </c:pt>
                <c:pt idx="39">
                  <c:v>139</c:v>
                </c:pt>
                <c:pt idx="40">
                  <c:v>71.2</c:v>
                </c:pt>
                <c:pt idx="41">
                  <c:v>143</c:v>
                </c:pt>
                <c:pt idx="42">
                  <c:v>151</c:v>
                </c:pt>
                <c:pt idx="43">
                  <c:v>78.2</c:v>
                </c:pt>
                <c:pt idx="44">
                  <c:v>29.5</c:v>
                </c:pt>
                <c:pt idx="45">
                  <c:v>88.5</c:v>
                </c:pt>
                <c:pt idx="46">
                  <c:v>61.5</c:v>
                </c:pt>
                <c:pt idx="47">
                  <c:v>147</c:v>
                </c:pt>
                <c:pt idx="48">
                  <c:v>71.099999999999994</c:v>
                </c:pt>
                <c:pt idx="49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73-4AE3-858E-D8B707DD4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7616255"/>
        <c:axId val="1827954399"/>
      </c:scatterChart>
      <c:valAx>
        <c:axId val="1657616255"/>
        <c:scaling>
          <c:orientation val="minMax"/>
          <c:min val="-1.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United Health Foundation h</a:t>
                </a:r>
                <a:r>
                  <a:rPr lang="en-US" sz="1000"/>
                  <a:t>ealth score per</a:t>
                </a:r>
                <a:r>
                  <a:rPr lang="en-US" sz="1000" baseline="0"/>
                  <a:t> state in 2018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0.20491366038771927"/>
              <c:y val="0.88709421190772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954399"/>
        <c:crosses val="autoZero"/>
        <c:crossBetween val="midCat"/>
        <c:majorUnit val="0.2"/>
      </c:valAx>
      <c:valAx>
        <c:axId val="18279543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COVID Deaths per 100,000 in 2021</a:t>
                </a:r>
              </a:p>
            </c:rich>
          </c:tx>
          <c:layout>
            <c:manualLayout>
              <c:xMode val="edge"/>
              <c:yMode val="edge"/>
              <c:x val="2.5280591482727176E-2"/>
              <c:y val="0.1599535634968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616255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FF0000"/>
                </a:solidFill>
              </a:rPr>
              <a:t>Percent Vaccinated and 2021 COVID Death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% Vax (9/7/21)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Sheet1!$M$2:$M$53</c:f>
              <c:numCache>
                <c:formatCode>0%</c:formatCode>
                <c:ptCount val="52"/>
                <c:pt idx="0">
                  <c:v>0.39360000000000001</c:v>
                </c:pt>
                <c:pt idx="1">
                  <c:v>0.48</c:v>
                </c:pt>
                <c:pt idx="2">
                  <c:v>0.49270000000000003</c:v>
                </c:pt>
                <c:pt idx="3">
                  <c:v>0.42859999999999998</c:v>
                </c:pt>
                <c:pt idx="4">
                  <c:v>0.56620000000000004</c:v>
                </c:pt>
                <c:pt idx="5">
                  <c:v>0.57530000000000003</c:v>
                </c:pt>
                <c:pt idx="6">
                  <c:v>0.66639999999999999</c:v>
                </c:pt>
                <c:pt idx="7">
                  <c:v>0.55910000000000004</c:v>
                </c:pt>
                <c:pt idx="8">
                  <c:v>0.53769999999999996</c:v>
                </c:pt>
                <c:pt idx="9">
                  <c:v>0.42099999999999999</c:v>
                </c:pt>
                <c:pt idx="10">
                  <c:v>0.55840000000000001</c:v>
                </c:pt>
                <c:pt idx="11">
                  <c:v>0.39710000000000001</c:v>
                </c:pt>
                <c:pt idx="12">
                  <c:v>0.50580000000000003</c:v>
                </c:pt>
                <c:pt idx="13">
                  <c:v>0.46710000000000002</c:v>
                </c:pt>
                <c:pt idx="14">
                  <c:v>0.52110000000000001</c:v>
                </c:pt>
                <c:pt idx="15">
                  <c:v>0.48880000000000001</c:v>
                </c:pt>
                <c:pt idx="16">
                  <c:v>0.48659999999999998</c:v>
                </c:pt>
                <c:pt idx="17">
                  <c:v>0.42549999999999999</c:v>
                </c:pt>
                <c:pt idx="18">
                  <c:v>0.66210000000000002</c:v>
                </c:pt>
                <c:pt idx="19">
                  <c:v>0.62139999999999995</c:v>
                </c:pt>
                <c:pt idx="20">
                  <c:v>0.66479999999999995</c:v>
                </c:pt>
                <c:pt idx="21">
                  <c:v>0.50900000000000001</c:v>
                </c:pt>
                <c:pt idx="22">
                  <c:v>0.56569999999999998</c:v>
                </c:pt>
                <c:pt idx="23">
                  <c:v>0.39589999999999997</c:v>
                </c:pt>
                <c:pt idx="24">
                  <c:v>0.4577</c:v>
                </c:pt>
                <c:pt idx="25">
                  <c:v>0.46360000000000001</c:v>
                </c:pt>
                <c:pt idx="26">
                  <c:v>0.52790000000000004</c:v>
                </c:pt>
                <c:pt idx="27">
                  <c:v>0.48620000000000002</c:v>
                </c:pt>
                <c:pt idx="28">
                  <c:v>0.60229999999999995</c:v>
                </c:pt>
                <c:pt idx="29">
                  <c:v>0.62190000000000001</c:v>
                </c:pt>
                <c:pt idx="30">
                  <c:v>0.60770000000000002</c:v>
                </c:pt>
                <c:pt idx="31">
                  <c:v>0.61009999999999998</c:v>
                </c:pt>
                <c:pt idx="32">
                  <c:v>0.47139999999999999</c:v>
                </c:pt>
                <c:pt idx="33">
                  <c:v>0.42220000000000002</c:v>
                </c:pt>
                <c:pt idx="34">
                  <c:v>0.48859999999999998</c:v>
                </c:pt>
                <c:pt idx="35">
                  <c:v>0.44700000000000001</c:v>
                </c:pt>
                <c:pt idx="36">
                  <c:v>0.58689999999999998</c:v>
                </c:pt>
                <c:pt idx="37">
                  <c:v>0.55820000000000003</c:v>
                </c:pt>
                <c:pt idx="38">
                  <c:v>0.6552</c:v>
                </c:pt>
                <c:pt idx="39">
                  <c:v>0.44290000000000002</c:v>
                </c:pt>
                <c:pt idx="40">
                  <c:v>0.49680000000000002</c:v>
                </c:pt>
                <c:pt idx="41">
                  <c:v>0.42380000000000001</c:v>
                </c:pt>
                <c:pt idx="42">
                  <c:v>0.4839</c:v>
                </c:pt>
                <c:pt idx="43">
                  <c:v>0.48220000000000002</c:v>
                </c:pt>
                <c:pt idx="44">
                  <c:v>0.68320000000000003</c:v>
                </c:pt>
                <c:pt idx="45">
                  <c:v>0.57969999999999999</c:v>
                </c:pt>
                <c:pt idx="46">
                  <c:v>0.60160000000000002</c:v>
                </c:pt>
                <c:pt idx="47">
                  <c:v>0.39800000000000002</c:v>
                </c:pt>
                <c:pt idx="48">
                  <c:v>0.54600000000000004</c:v>
                </c:pt>
                <c:pt idx="49">
                  <c:v>0.39340000000000003</c:v>
                </c:pt>
              </c:numCache>
            </c:numRef>
          </c:xVal>
          <c:yVal>
            <c:numRef>
              <c:f>Sheet1!$F$2:$F$53</c:f>
              <c:numCache>
                <c:formatCode>General</c:formatCode>
                <c:ptCount val="52"/>
                <c:pt idx="0">
                  <c:v>153</c:v>
                </c:pt>
                <c:pt idx="1">
                  <c:v>110</c:v>
                </c:pt>
                <c:pt idx="2">
                  <c:v>140</c:v>
                </c:pt>
                <c:pt idx="3">
                  <c:v>128</c:v>
                </c:pt>
                <c:pt idx="4">
                  <c:v>99.9</c:v>
                </c:pt>
                <c:pt idx="5">
                  <c:v>84.2</c:v>
                </c:pt>
                <c:pt idx="6">
                  <c:v>56.7</c:v>
                </c:pt>
                <c:pt idx="7">
                  <c:v>83.2</c:v>
                </c:pt>
                <c:pt idx="8">
                  <c:v>112</c:v>
                </c:pt>
                <c:pt idx="9">
                  <c:v>136</c:v>
                </c:pt>
                <c:pt idx="10">
                  <c:v>36.5</c:v>
                </c:pt>
                <c:pt idx="11">
                  <c:v>112</c:v>
                </c:pt>
                <c:pt idx="12">
                  <c:v>73.400000000000006</c:v>
                </c:pt>
                <c:pt idx="13">
                  <c:v>107</c:v>
                </c:pt>
                <c:pt idx="14">
                  <c:v>75.900000000000006</c:v>
                </c:pt>
                <c:pt idx="15">
                  <c:v>103</c:v>
                </c:pt>
                <c:pt idx="16">
                  <c:v>137</c:v>
                </c:pt>
                <c:pt idx="17">
                  <c:v>117</c:v>
                </c:pt>
                <c:pt idx="18">
                  <c:v>66.2</c:v>
                </c:pt>
                <c:pt idx="19">
                  <c:v>71.2</c:v>
                </c:pt>
                <c:pt idx="20">
                  <c:v>54.6</c:v>
                </c:pt>
                <c:pt idx="21">
                  <c:v>107</c:v>
                </c:pt>
                <c:pt idx="22">
                  <c:v>64.099999999999994</c:v>
                </c:pt>
                <c:pt idx="23">
                  <c:v>146</c:v>
                </c:pt>
                <c:pt idx="24">
                  <c:v>101</c:v>
                </c:pt>
                <c:pt idx="25">
                  <c:v>109</c:v>
                </c:pt>
                <c:pt idx="26">
                  <c:v>69</c:v>
                </c:pt>
                <c:pt idx="27">
                  <c:v>142</c:v>
                </c:pt>
                <c:pt idx="28">
                  <c:v>60.2</c:v>
                </c:pt>
                <c:pt idx="29">
                  <c:v>71.900000000000006</c:v>
                </c:pt>
                <c:pt idx="30">
                  <c:v>136</c:v>
                </c:pt>
                <c:pt idx="31">
                  <c:v>83.9</c:v>
                </c:pt>
                <c:pt idx="32">
                  <c:v>108</c:v>
                </c:pt>
                <c:pt idx="33">
                  <c:v>70.900000000000006</c:v>
                </c:pt>
                <c:pt idx="34">
                  <c:v>123</c:v>
                </c:pt>
                <c:pt idx="35">
                  <c:v>159</c:v>
                </c:pt>
                <c:pt idx="36">
                  <c:v>69.2</c:v>
                </c:pt>
                <c:pt idx="37">
                  <c:v>103</c:v>
                </c:pt>
                <c:pt idx="38">
                  <c:v>66.400000000000006</c:v>
                </c:pt>
                <c:pt idx="39">
                  <c:v>139</c:v>
                </c:pt>
                <c:pt idx="40">
                  <c:v>71.2</c:v>
                </c:pt>
                <c:pt idx="41">
                  <c:v>143</c:v>
                </c:pt>
                <c:pt idx="42">
                  <c:v>151</c:v>
                </c:pt>
                <c:pt idx="43">
                  <c:v>78.2</c:v>
                </c:pt>
                <c:pt idx="44">
                  <c:v>29.5</c:v>
                </c:pt>
                <c:pt idx="45">
                  <c:v>88.5</c:v>
                </c:pt>
                <c:pt idx="46">
                  <c:v>61.5</c:v>
                </c:pt>
                <c:pt idx="47">
                  <c:v>147</c:v>
                </c:pt>
                <c:pt idx="48">
                  <c:v>71.099999999999994</c:v>
                </c:pt>
                <c:pt idx="49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C2-441E-9C9D-9B24FDA3B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867615"/>
        <c:axId val="363045615"/>
      </c:scatterChart>
      <c:valAx>
        <c:axId val="2038867615"/>
        <c:scaling>
          <c:orientation val="minMax"/>
          <c:min val="0.3000000000000000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vaccinated per state on 9/7/21</a:t>
                </a:r>
              </a:p>
            </c:rich>
          </c:tx>
          <c:layout>
            <c:manualLayout>
              <c:xMode val="edge"/>
              <c:yMode val="edge"/>
              <c:x val="0.31766885389326327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045615"/>
        <c:crosses val="autoZero"/>
        <c:crossBetween val="midCat"/>
      </c:valAx>
      <c:valAx>
        <c:axId val="363045615"/>
        <c:scaling>
          <c:orientation val="minMax"/>
          <c:max val="180"/>
          <c:min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COVID deaths per 100,000 in 2021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5230366492146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867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Urbanization</a:t>
            </a:r>
            <a:r>
              <a:rPr lang="en-US" sz="1600" baseline="0"/>
              <a:t> and Payment per COVID Case</a:t>
            </a:r>
            <a:endParaRPr lang="en-US" sz="1600"/>
          </a:p>
        </c:rich>
      </c:tx>
      <c:layout>
        <c:manualLayout>
          <c:xMode val="edge"/>
          <c:yMode val="edge"/>
          <c:x val="0.19650940967337446"/>
          <c:y val="3.2400751686093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4082769612853"/>
          <c:y val="0.17691766773101289"/>
          <c:w val="0.78441412613358741"/>
          <c:h val="0.6645395288017470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Urban 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Sheet1!$I$2:$I$53</c:f>
              <c:numCache>
                <c:formatCode>General</c:formatCode>
                <c:ptCount val="52"/>
                <c:pt idx="0">
                  <c:v>57.7</c:v>
                </c:pt>
                <c:pt idx="1">
                  <c:v>64.900000000000006</c:v>
                </c:pt>
                <c:pt idx="2">
                  <c:v>89.3</c:v>
                </c:pt>
                <c:pt idx="3">
                  <c:v>55.5</c:v>
                </c:pt>
                <c:pt idx="4">
                  <c:v>94.2</c:v>
                </c:pt>
                <c:pt idx="5">
                  <c:v>86</c:v>
                </c:pt>
                <c:pt idx="6">
                  <c:v>86.3</c:v>
                </c:pt>
                <c:pt idx="7">
                  <c:v>82.6</c:v>
                </c:pt>
                <c:pt idx="8">
                  <c:v>91.5</c:v>
                </c:pt>
                <c:pt idx="9">
                  <c:v>74.099999999999994</c:v>
                </c:pt>
                <c:pt idx="10">
                  <c:v>86.1</c:v>
                </c:pt>
                <c:pt idx="11">
                  <c:v>69.2</c:v>
                </c:pt>
                <c:pt idx="12">
                  <c:v>86.9</c:v>
                </c:pt>
                <c:pt idx="13">
                  <c:v>71.2</c:v>
                </c:pt>
                <c:pt idx="14">
                  <c:v>63.2</c:v>
                </c:pt>
                <c:pt idx="15">
                  <c:v>72.3</c:v>
                </c:pt>
                <c:pt idx="16">
                  <c:v>58.7</c:v>
                </c:pt>
                <c:pt idx="17">
                  <c:v>71.5</c:v>
                </c:pt>
                <c:pt idx="18">
                  <c:v>38.6</c:v>
                </c:pt>
                <c:pt idx="19">
                  <c:v>85.6</c:v>
                </c:pt>
                <c:pt idx="20">
                  <c:v>91.3</c:v>
                </c:pt>
                <c:pt idx="21">
                  <c:v>73.5</c:v>
                </c:pt>
                <c:pt idx="22">
                  <c:v>71.900000000000006</c:v>
                </c:pt>
                <c:pt idx="23">
                  <c:v>46.3</c:v>
                </c:pt>
                <c:pt idx="24">
                  <c:v>69.5</c:v>
                </c:pt>
                <c:pt idx="25">
                  <c:v>53.4</c:v>
                </c:pt>
                <c:pt idx="26">
                  <c:v>73</c:v>
                </c:pt>
                <c:pt idx="27">
                  <c:v>94.1</c:v>
                </c:pt>
                <c:pt idx="28">
                  <c:v>58.3</c:v>
                </c:pt>
                <c:pt idx="29">
                  <c:v>93.8</c:v>
                </c:pt>
                <c:pt idx="30">
                  <c:v>74.5</c:v>
                </c:pt>
                <c:pt idx="31">
                  <c:v>87.4</c:v>
                </c:pt>
                <c:pt idx="32">
                  <c:v>66.7</c:v>
                </c:pt>
                <c:pt idx="33">
                  <c:v>61</c:v>
                </c:pt>
                <c:pt idx="34">
                  <c:v>76.3</c:v>
                </c:pt>
                <c:pt idx="35">
                  <c:v>64.599999999999994</c:v>
                </c:pt>
                <c:pt idx="36">
                  <c:v>80.5</c:v>
                </c:pt>
                <c:pt idx="37">
                  <c:v>76.5</c:v>
                </c:pt>
                <c:pt idx="38">
                  <c:v>91.1</c:v>
                </c:pt>
                <c:pt idx="39">
                  <c:v>67.900000000000006</c:v>
                </c:pt>
                <c:pt idx="40">
                  <c:v>57.2</c:v>
                </c:pt>
                <c:pt idx="41">
                  <c:v>66.2</c:v>
                </c:pt>
                <c:pt idx="42">
                  <c:v>83.7</c:v>
                </c:pt>
                <c:pt idx="43">
                  <c:v>89.8</c:v>
                </c:pt>
                <c:pt idx="44">
                  <c:v>35.1</c:v>
                </c:pt>
                <c:pt idx="45">
                  <c:v>75.599999999999994</c:v>
                </c:pt>
                <c:pt idx="46">
                  <c:v>83.4</c:v>
                </c:pt>
                <c:pt idx="47">
                  <c:v>44.6</c:v>
                </c:pt>
                <c:pt idx="48">
                  <c:v>67.099999999999994</c:v>
                </c:pt>
                <c:pt idx="49">
                  <c:v>62</c:v>
                </c:pt>
              </c:numCache>
            </c:numRef>
          </c:xVal>
          <c:yVal>
            <c:numRef>
              <c:f>Sheet1!$D$2:$D$53</c:f>
              <c:numCache>
                <c:formatCode>General</c:formatCode>
                <c:ptCount val="52"/>
                <c:pt idx="0">
                  <c:v>158</c:v>
                </c:pt>
                <c:pt idx="1">
                  <c:v>306</c:v>
                </c:pt>
                <c:pt idx="2">
                  <c:v>23</c:v>
                </c:pt>
                <c:pt idx="3">
                  <c:v>285</c:v>
                </c:pt>
                <c:pt idx="4">
                  <c:v>145</c:v>
                </c:pt>
                <c:pt idx="5" formatCode="0">
                  <c:v>58</c:v>
                </c:pt>
                <c:pt idx="6">
                  <c:v>38</c:v>
                </c:pt>
                <c:pt idx="7">
                  <c:v>127</c:v>
                </c:pt>
                <c:pt idx="8">
                  <c:v>132</c:v>
                </c:pt>
                <c:pt idx="9">
                  <c:v>73</c:v>
                </c:pt>
                <c:pt idx="10">
                  <c:v>301</c:v>
                </c:pt>
                <c:pt idx="11">
                  <c:v>100</c:v>
                </c:pt>
                <c:pt idx="12">
                  <c:v>73</c:v>
                </c:pt>
                <c:pt idx="13">
                  <c:v>105</c:v>
                </c:pt>
                <c:pt idx="14">
                  <c:v>235</c:v>
                </c:pt>
                <c:pt idx="15">
                  <c:v>291</c:v>
                </c:pt>
                <c:pt idx="16">
                  <c:v>297</c:v>
                </c:pt>
                <c:pt idx="17">
                  <c:v>26</c:v>
                </c:pt>
                <c:pt idx="18">
                  <c:v>260</c:v>
                </c:pt>
                <c:pt idx="19">
                  <c:v>120</c:v>
                </c:pt>
                <c:pt idx="20">
                  <c:v>44</c:v>
                </c:pt>
                <c:pt idx="21">
                  <c:v>44</c:v>
                </c:pt>
                <c:pt idx="22">
                  <c:v>380</c:v>
                </c:pt>
                <c:pt idx="23">
                  <c:v>166</c:v>
                </c:pt>
                <c:pt idx="24">
                  <c:v>175</c:v>
                </c:pt>
                <c:pt idx="25">
                  <c:v>315</c:v>
                </c:pt>
                <c:pt idx="26">
                  <c:v>379</c:v>
                </c:pt>
                <c:pt idx="27">
                  <c:v>98</c:v>
                </c:pt>
                <c:pt idx="28">
                  <c:v>201</c:v>
                </c:pt>
                <c:pt idx="29">
                  <c:v>18</c:v>
                </c:pt>
                <c:pt idx="30">
                  <c:v>171</c:v>
                </c:pt>
                <c:pt idx="31">
                  <c:v>12</c:v>
                </c:pt>
                <c:pt idx="32">
                  <c:v>252</c:v>
                </c:pt>
                <c:pt idx="33">
                  <c:v>339</c:v>
                </c:pt>
                <c:pt idx="34">
                  <c:v>180</c:v>
                </c:pt>
                <c:pt idx="35">
                  <c:v>291</c:v>
                </c:pt>
                <c:pt idx="36">
                  <c:v>220</c:v>
                </c:pt>
                <c:pt idx="37">
                  <c:v>68</c:v>
                </c:pt>
                <c:pt idx="38">
                  <c:v>52</c:v>
                </c:pt>
                <c:pt idx="39">
                  <c:v>186</c:v>
                </c:pt>
                <c:pt idx="40">
                  <c:v>241</c:v>
                </c:pt>
                <c:pt idx="41">
                  <c:v>166</c:v>
                </c:pt>
                <c:pt idx="42">
                  <c:v>184</c:v>
                </c:pt>
                <c:pt idx="43">
                  <c:v>94</c:v>
                </c:pt>
                <c:pt idx="44">
                  <c:v>87</c:v>
                </c:pt>
                <c:pt idx="45">
                  <c:v>201</c:v>
                </c:pt>
                <c:pt idx="46">
                  <c:v>58</c:v>
                </c:pt>
                <c:pt idx="47">
                  <c:v>471</c:v>
                </c:pt>
                <c:pt idx="48">
                  <c:v>163</c:v>
                </c:pt>
                <c:pt idx="49">
                  <c:v>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5D-47A2-8B4E-B3EE929B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80448"/>
        <c:axId val="244421568"/>
      </c:scatterChart>
      <c:valAx>
        <c:axId val="237480448"/>
        <c:scaling>
          <c:orientation val="minMax"/>
          <c:min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Urbanization per State in 2020</a:t>
                </a:r>
                <a:r>
                  <a:rPr lang="en-US" sz="1000" baseline="0"/>
                  <a:t> 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0.34487636980011965"/>
              <c:y val="0.91631930753226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421568"/>
        <c:crosses val="autoZero"/>
        <c:crossBetween val="midCat"/>
      </c:valAx>
      <c:valAx>
        <c:axId val="244421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Payments per case published in April 2020 (in $1k)</a:t>
                </a:r>
              </a:p>
            </c:rich>
          </c:tx>
          <c:layout>
            <c:manualLayout>
              <c:xMode val="edge"/>
              <c:yMode val="edge"/>
              <c:x val="2.9608683770477255E-2"/>
              <c:y val="0.1221938771124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48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chemeClr val="tx1"/>
                </a:solidFill>
              </a:rPr>
              <a:t>Percent Vaccinated and Political Affiliation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Polit. Affinity 2022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Sheet1!$M$2:$M$53</c:f>
              <c:numCache>
                <c:formatCode>0%</c:formatCode>
                <c:ptCount val="52"/>
                <c:pt idx="0">
                  <c:v>0.39360000000000001</c:v>
                </c:pt>
                <c:pt idx="1">
                  <c:v>0.48</c:v>
                </c:pt>
                <c:pt idx="2">
                  <c:v>0.49270000000000003</c:v>
                </c:pt>
                <c:pt idx="3">
                  <c:v>0.42859999999999998</c:v>
                </c:pt>
                <c:pt idx="4">
                  <c:v>0.56620000000000004</c:v>
                </c:pt>
                <c:pt idx="5">
                  <c:v>0.57530000000000003</c:v>
                </c:pt>
                <c:pt idx="6">
                  <c:v>0.66639999999999999</c:v>
                </c:pt>
                <c:pt idx="7">
                  <c:v>0.55910000000000004</c:v>
                </c:pt>
                <c:pt idx="8">
                  <c:v>0.53769999999999996</c:v>
                </c:pt>
                <c:pt idx="9">
                  <c:v>0.42099999999999999</c:v>
                </c:pt>
                <c:pt idx="10">
                  <c:v>0.55840000000000001</c:v>
                </c:pt>
                <c:pt idx="11">
                  <c:v>0.39710000000000001</c:v>
                </c:pt>
                <c:pt idx="12">
                  <c:v>0.50580000000000003</c:v>
                </c:pt>
                <c:pt idx="13">
                  <c:v>0.46710000000000002</c:v>
                </c:pt>
                <c:pt idx="14">
                  <c:v>0.52110000000000001</c:v>
                </c:pt>
                <c:pt idx="15">
                  <c:v>0.48880000000000001</c:v>
                </c:pt>
                <c:pt idx="16">
                  <c:v>0.48659999999999998</c:v>
                </c:pt>
                <c:pt idx="17">
                  <c:v>0.42549999999999999</c:v>
                </c:pt>
                <c:pt idx="18">
                  <c:v>0.66210000000000002</c:v>
                </c:pt>
                <c:pt idx="19">
                  <c:v>0.62139999999999995</c:v>
                </c:pt>
                <c:pt idx="20">
                  <c:v>0.66479999999999995</c:v>
                </c:pt>
                <c:pt idx="21">
                  <c:v>0.50900000000000001</c:v>
                </c:pt>
                <c:pt idx="22">
                  <c:v>0.56569999999999998</c:v>
                </c:pt>
                <c:pt idx="23">
                  <c:v>0.39589999999999997</c:v>
                </c:pt>
                <c:pt idx="24">
                  <c:v>0.4577</c:v>
                </c:pt>
                <c:pt idx="25">
                  <c:v>0.46360000000000001</c:v>
                </c:pt>
                <c:pt idx="26">
                  <c:v>0.52790000000000004</c:v>
                </c:pt>
                <c:pt idx="27">
                  <c:v>0.48620000000000002</c:v>
                </c:pt>
                <c:pt idx="28">
                  <c:v>0.60229999999999995</c:v>
                </c:pt>
                <c:pt idx="29">
                  <c:v>0.62190000000000001</c:v>
                </c:pt>
                <c:pt idx="30">
                  <c:v>0.60770000000000002</c:v>
                </c:pt>
                <c:pt idx="31">
                  <c:v>0.61009999999999998</c:v>
                </c:pt>
                <c:pt idx="32">
                  <c:v>0.47139999999999999</c:v>
                </c:pt>
                <c:pt idx="33">
                  <c:v>0.42220000000000002</c:v>
                </c:pt>
                <c:pt idx="34">
                  <c:v>0.48859999999999998</c:v>
                </c:pt>
                <c:pt idx="35">
                  <c:v>0.44700000000000001</c:v>
                </c:pt>
                <c:pt idx="36">
                  <c:v>0.58689999999999998</c:v>
                </c:pt>
                <c:pt idx="37">
                  <c:v>0.55820000000000003</c:v>
                </c:pt>
                <c:pt idx="38">
                  <c:v>0.6552</c:v>
                </c:pt>
                <c:pt idx="39">
                  <c:v>0.44290000000000002</c:v>
                </c:pt>
                <c:pt idx="40">
                  <c:v>0.49680000000000002</c:v>
                </c:pt>
                <c:pt idx="41">
                  <c:v>0.42380000000000001</c:v>
                </c:pt>
                <c:pt idx="42">
                  <c:v>0.4839</c:v>
                </c:pt>
                <c:pt idx="43">
                  <c:v>0.48220000000000002</c:v>
                </c:pt>
                <c:pt idx="44">
                  <c:v>0.68320000000000003</c:v>
                </c:pt>
                <c:pt idx="45">
                  <c:v>0.57969999999999999</c:v>
                </c:pt>
                <c:pt idx="46">
                  <c:v>0.60160000000000002</c:v>
                </c:pt>
                <c:pt idx="47">
                  <c:v>0.39800000000000002</c:v>
                </c:pt>
                <c:pt idx="48">
                  <c:v>0.54600000000000004</c:v>
                </c:pt>
                <c:pt idx="49">
                  <c:v>0.39340000000000003</c:v>
                </c:pt>
              </c:numCache>
            </c:numRef>
          </c:xVal>
          <c:yVal>
            <c:numRef>
              <c:f>Sheet1!$N$2:$N$53</c:f>
              <c:numCache>
                <c:formatCode>General</c:formatCode>
                <c:ptCount val="52"/>
                <c:pt idx="0">
                  <c:v>-29.6</c:v>
                </c:pt>
                <c:pt idx="1">
                  <c:v>-14.6</c:v>
                </c:pt>
                <c:pt idx="2">
                  <c:v>-7.6</c:v>
                </c:pt>
                <c:pt idx="3">
                  <c:v>-31.8</c:v>
                </c:pt>
                <c:pt idx="4">
                  <c:v>25.5</c:v>
                </c:pt>
                <c:pt idx="5">
                  <c:v>6.4</c:v>
                </c:pt>
                <c:pt idx="6">
                  <c:v>12.1</c:v>
                </c:pt>
                <c:pt idx="7">
                  <c:v>13.7</c:v>
                </c:pt>
                <c:pt idx="8">
                  <c:v>-7.6</c:v>
                </c:pt>
                <c:pt idx="9">
                  <c:v>-7.4</c:v>
                </c:pt>
                <c:pt idx="10">
                  <c:v>31.6</c:v>
                </c:pt>
                <c:pt idx="11">
                  <c:v>-37</c:v>
                </c:pt>
                <c:pt idx="12">
                  <c:v>13.4</c:v>
                </c:pt>
                <c:pt idx="13">
                  <c:v>-20</c:v>
                </c:pt>
                <c:pt idx="14">
                  <c:v>-9.6999999999999993</c:v>
                </c:pt>
                <c:pt idx="15">
                  <c:v>-20.7</c:v>
                </c:pt>
                <c:pt idx="16">
                  <c:v>-27.1</c:v>
                </c:pt>
                <c:pt idx="17">
                  <c:v>-20.5</c:v>
                </c:pt>
                <c:pt idx="18">
                  <c:v>4</c:v>
                </c:pt>
                <c:pt idx="19">
                  <c:v>25.9</c:v>
                </c:pt>
                <c:pt idx="20">
                  <c:v>32.6</c:v>
                </c:pt>
                <c:pt idx="21">
                  <c:v>-1.6</c:v>
                </c:pt>
                <c:pt idx="22">
                  <c:v>1.9</c:v>
                </c:pt>
                <c:pt idx="23">
                  <c:v>-20.3</c:v>
                </c:pt>
                <c:pt idx="24">
                  <c:v>-21.2</c:v>
                </c:pt>
                <c:pt idx="25">
                  <c:v>-20</c:v>
                </c:pt>
                <c:pt idx="26">
                  <c:v>-24.8</c:v>
                </c:pt>
                <c:pt idx="27">
                  <c:v>-2.5</c:v>
                </c:pt>
                <c:pt idx="28">
                  <c:v>0.3</c:v>
                </c:pt>
                <c:pt idx="29">
                  <c:v>12</c:v>
                </c:pt>
                <c:pt idx="30">
                  <c:v>7</c:v>
                </c:pt>
                <c:pt idx="31">
                  <c:v>20</c:v>
                </c:pt>
                <c:pt idx="32">
                  <c:v>-4.8</c:v>
                </c:pt>
                <c:pt idx="33">
                  <c:v>-37.200000000000003</c:v>
                </c:pt>
                <c:pt idx="34">
                  <c:v>-12.4</c:v>
                </c:pt>
                <c:pt idx="35">
                  <c:v>-37.200000000000003</c:v>
                </c:pt>
                <c:pt idx="36">
                  <c:v>10.6</c:v>
                </c:pt>
                <c:pt idx="37">
                  <c:v>-2.9</c:v>
                </c:pt>
                <c:pt idx="38">
                  <c:v>24</c:v>
                </c:pt>
                <c:pt idx="39">
                  <c:v>-18.600000000000001</c:v>
                </c:pt>
                <c:pt idx="40">
                  <c:v>-32.200000000000003</c:v>
                </c:pt>
                <c:pt idx="41">
                  <c:v>-29.4</c:v>
                </c:pt>
                <c:pt idx="42">
                  <c:v>-12</c:v>
                </c:pt>
                <c:pt idx="43">
                  <c:v>-27.3</c:v>
                </c:pt>
                <c:pt idx="44">
                  <c:v>27.5</c:v>
                </c:pt>
                <c:pt idx="45">
                  <c:v>4.5999999999999996</c:v>
                </c:pt>
                <c:pt idx="46" formatCode="0.00">
                  <c:v>12.4</c:v>
                </c:pt>
                <c:pt idx="47">
                  <c:v>-35.5</c:v>
                </c:pt>
                <c:pt idx="48">
                  <c:v>-4.0999999999999996</c:v>
                </c:pt>
                <c:pt idx="49">
                  <c:v>-49.7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6D-46C4-9DD7-EE3A6D1A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25247"/>
        <c:axId val="141718655"/>
      </c:scatterChart>
      <c:valAx>
        <c:axId val="139025247"/>
        <c:scaling>
          <c:orientation val="minMax"/>
          <c:min val="0.3500000000000000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Percent vaccinated per state on 9/7/21</a:t>
                </a:r>
              </a:p>
            </c:rich>
          </c:tx>
          <c:layout>
            <c:manualLayout>
              <c:xMode val="edge"/>
              <c:yMode val="edge"/>
              <c:x val="0.30015507436570427"/>
              <c:y val="0.8833100029163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18655"/>
        <c:crosses val="autoZero"/>
        <c:crossBetween val="midCat"/>
      </c:valAx>
      <c:valAx>
        <c:axId val="1417186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Percent leaning Democrat in 2022</a:t>
                </a:r>
              </a:p>
            </c:rich>
          </c:tx>
          <c:layout>
            <c:manualLayout>
              <c:xMode val="edge"/>
              <c:yMode val="edge"/>
              <c:x val="2.2222124717953668E-2"/>
              <c:y val="0.180114694342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25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0000FF"/>
                </a:solidFill>
              </a:rPr>
              <a:t>UHF 2018 Health Scores and Percent Vaccinated</a:t>
            </a:r>
          </a:p>
        </c:rich>
      </c:tx>
      <c:layout>
        <c:manualLayout>
          <c:xMode val="edge"/>
          <c:yMode val="edge"/>
          <c:x val="0.18407526009180872"/>
          <c:y val="4.1090773253642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17045848603038E-2"/>
          <c:y val="0.18864018071704428"/>
          <c:w val="0.89031933508311456"/>
          <c:h val="0.60336432544363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% Vax (9/7/21)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Sheet1!$L$2:$L$53</c:f>
              <c:numCache>
                <c:formatCode>General</c:formatCode>
                <c:ptCount val="52"/>
                <c:pt idx="0">
                  <c:v>-0.83799999999999997</c:v>
                </c:pt>
                <c:pt idx="1">
                  <c:v>-0.115</c:v>
                </c:pt>
                <c:pt idx="2">
                  <c:v>-0.105</c:v>
                </c:pt>
                <c:pt idx="3">
                  <c:v>-0.67200000000000004</c:v>
                </c:pt>
                <c:pt idx="4">
                  <c:v>0.43099999999999999</c:v>
                </c:pt>
                <c:pt idx="5">
                  <c:v>0.58799999999999997</c:v>
                </c:pt>
                <c:pt idx="6">
                  <c:v>0.79900000000000004</c:v>
                </c:pt>
                <c:pt idx="7">
                  <c:v>-0.109</c:v>
                </c:pt>
                <c:pt idx="8">
                  <c:v>-8.6999999999999994E-2</c:v>
                </c:pt>
                <c:pt idx="9">
                  <c:v>-0.39400000000000002</c:v>
                </c:pt>
                <c:pt idx="10">
                  <c:v>0.88200000000000001</c:v>
                </c:pt>
                <c:pt idx="11">
                  <c:v>0.34899999999999998</c:v>
                </c:pt>
                <c:pt idx="12">
                  <c:v>0.06</c:v>
                </c:pt>
                <c:pt idx="13">
                  <c:v>-0.432</c:v>
                </c:pt>
                <c:pt idx="14">
                  <c:v>0.33600000000000002</c:v>
                </c:pt>
                <c:pt idx="15">
                  <c:v>3.5999999999999997E-2</c:v>
                </c:pt>
                <c:pt idx="16">
                  <c:v>-0.62</c:v>
                </c:pt>
                <c:pt idx="17">
                  <c:v>-1.0209999999999999</c:v>
                </c:pt>
                <c:pt idx="18">
                  <c:v>0.34899999999999998</c:v>
                </c:pt>
                <c:pt idx="19">
                  <c:v>0.30599999999999999</c:v>
                </c:pt>
                <c:pt idx="20">
                  <c:v>0.86599999999999999</c:v>
                </c:pt>
                <c:pt idx="21">
                  <c:v>-0.19400000000000001</c:v>
                </c:pt>
                <c:pt idx="22">
                  <c:v>0.66500000000000004</c:v>
                </c:pt>
                <c:pt idx="23">
                  <c:v>-1.01</c:v>
                </c:pt>
                <c:pt idx="24">
                  <c:v>-0.34499999999999997</c:v>
                </c:pt>
                <c:pt idx="25">
                  <c:v>0.29499999999999998</c:v>
                </c:pt>
                <c:pt idx="26">
                  <c:v>0.379</c:v>
                </c:pt>
                <c:pt idx="27">
                  <c:v>-0.26700000000000002</c:v>
                </c:pt>
                <c:pt idx="28">
                  <c:v>0.69199999999999995</c:v>
                </c:pt>
                <c:pt idx="29">
                  <c:v>0.46</c:v>
                </c:pt>
                <c:pt idx="30">
                  <c:v>-0.20399999999999999</c:v>
                </c:pt>
                <c:pt idx="31">
                  <c:v>0.47599999999999998</c:v>
                </c:pt>
                <c:pt idx="32">
                  <c:v>-0.191</c:v>
                </c:pt>
                <c:pt idx="33">
                  <c:v>0.41599999999999998</c:v>
                </c:pt>
                <c:pt idx="34">
                  <c:v>-0.42399999999999999</c:v>
                </c:pt>
                <c:pt idx="35">
                  <c:v>-0.74399999999999999</c:v>
                </c:pt>
                <c:pt idx="36">
                  <c:v>0.29499999999999998</c:v>
                </c:pt>
                <c:pt idx="37">
                  <c:v>-1.4E-2</c:v>
                </c:pt>
                <c:pt idx="38">
                  <c:v>0.38200000000000001</c:v>
                </c:pt>
                <c:pt idx="39">
                  <c:v>-0.56699999999999995</c:v>
                </c:pt>
                <c:pt idx="40">
                  <c:v>6.7000000000000004E-2</c:v>
                </c:pt>
                <c:pt idx="41">
                  <c:v>-0.56599999999999995</c:v>
                </c:pt>
                <c:pt idx="42">
                  <c:v>-0.28599999999999998</c:v>
                </c:pt>
                <c:pt idx="43">
                  <c:v>0.70199999999999996</c:v>
                </c:pt>
                <c:pt idx="44">
                  <c:v>0.71899999999999997</c:v>
                </c:pt>
                <c:pt idx="45">
                  <c:v>0.30499999999999999</c:v>
                </c:pt>
                <c:pt idx="46">
                  <c:v>0.58399999999999996</c:v>
                </c:pt>
                <c:pt idx="47">
                  <c:v>-0.60299999999999998</c:v>
                </c:pt>
                <c:pt idx="48">
                  <c:v>0.22</c:v>
                </c:pt>
                <c:pt idx="49">
                  <c:v>0.21</c:v>
                </c:pt>
              </c:numCache>
            </c:numRef>
          </c:xVal>
          <c:yVal>
            <c:numRef>
              <c:f>Sheet1!$M$2:$M$53</c:f>
              <c:numCache>
                <c:formatCode>0%</c:formatCode>
                <c:ptCount val="52"/>
                <c:pt idx="0">
                  <c:v>0.39360000000000001</c:v>
                </c:pt>
                <c:pt idx="1">
                  <c:v>0.48</c:v>
                </c:pt>
                <c:pt idx="2">
                  <c:v>0.49270000000000003</c:v>
                </c:pt>
                <c:pt idx="3">
                  <c:v>0.42859999999999998</c:v>
                </c:pt>
                <c:pt idx="4">
                  <c:v>0.56620000000000004</c:v>
                </c:pt>
                <c:pt idx="5">
                  <c:v>0.57530000000000003</c:v>
                </c:pt>
                <c:pt idx="6">
                  <c:v>0.66639999999999999</c:v>
                </c:pt>
                <c:pt idx="7">
                  <c:v>0.55910000000000004</c:v>
                </c:pt>
                <c:pt idx="8">
                  <c:v>0.53769999999999996</c:v>
                </c:pt>
                <c:pt idx="9">
                  <c:v>0.42099999999999999</c:v>
                </c:pt>
                <c:pt idx="10">
                  <c:v>0.55840000000000001</c:v>
                </c:pt>
                <c:pt idx="11">
                  <c:v>0.39710000000000001</c:v>
                </c:pt>
                <c:pt idx="12">
                  <c:v>0.50580000000000003</c:v>
                </c:pt>
                <c:pt idx="13">
                  <c:v>0.46710000000000002</c:v>
                </c:pt>
                <c:pt idx="14">
                  <c:v>0.52110000000000001</c:v>
                </c:pt>
                <c:pt idx="15">
                  <c:v>0.48880000000000001</c:v>
                </c:pt>
                <c:pt idx="16">
                  <c:v>0.48659999999999998</c:v>
                </c:pt>
                <c:pt idx="17">
                  <c:v>0.42549999999999999</c:v>
                </c:pt>
                <c:pt idx="18">
                  <c:v>0.66210000000000002</c:v>
                </c:pt>
                <c:pt idx="19">
                  <c:v>0.62139999999999995</c:v>
                </c:pt>
                <c:pt idx="20">
                  <c:v>0.66479999999999995</c:v>
                </c:pt>
                <c:pt idx="21">
                  <c:v>0.50900000000000001</c:v>
                </c:pt>
                <c:pt idx="22">
                  <c:v>0.56569999999999998</c:v>
                </c:pt>
                <c:pt idx="23">
                  <c:v>0.39589999999999997</c:v>
                </c:pt>
                <c:pt idx="24">
                  <c:v>0.4577</c:v>
                </c:pt>
                <c:pt idx="25">
                  <c:v>0.46360000000000001</c:v>
                </c:pt>
                <c:pt idx="26">
                  <c:v>0.52790000000000004</c:v>
                </c:pt>
                <c:pt idx="27">
                  <c:v>0.48620000000000002</c:v>
                </c:pt>
                <c:pt idx="28">
                  <c:v>0.60229999999999995</c:v>
                </c:pt>
                <c:pt idx="29">
                  <c:v>0.62190000000000001</c:v>
                </c:pt>
                <c:pt idx="30">
                  <c:v>0.60770000000000002</c:v>
                </c:pt>
                <c:pt idx="31">
                  <c:v>0.61009999999999998</c:v>
                </c:pt>
                <c:pt idx="32">
                  <c:v>0.47139999999999999</c:v>
                </c:pt>
                <c:pt idx="33">
                  <c:v>0.42220000000000002</c:v>
                </c:pt>
                <c:pt idx="34">
                  <c:v>0.48859999999999998</c:v>
                </c:pt>
                <c:pt idx="35">
                  <c:v>0.44700000000000001</c:v>
                </c:pt>
                <c:pt idx="36">
                  <c:v>0.58689999999999998</c:v>
                </c:pt>
                <c:pt idx="37">
                  <c:v>0.55820000000000003</c:v>
                </c:pt>
                <c:pt idx="38">
                  <c:v>0.6552</c:v>
                </c:pt>
                <c:pt idx="39">
                  <c:v>0.44290000000000002</c:v>
                </c:pt>
                <c:pt idx="40">
                  <c:v>0.49680000000000002</c:v>
                </c:pt>
                <c:pt idx="41">
                  <c:v>0.42380000000000001</c:v>
                </c:pt>
                <c:pt idx="42">
                  <c:v>0.4839</c:v>
                </c:pt>
                <c:pt idx="43">
                  <c:v>0.48220000000000002</c:v>
                </c:pt>
                <c:pt idx="44">
                  <c:v>0.68320000000000003</c:v>
                </c:pt>
                <c:pt idx="45">
                  <c:v>0.57969999999999999</c:v>
                </c:pt>
                <c:pt idx="46">
                  <c:v>0.60160000000000002</c:v>
                </c:pt>
                <c:pt idx="47">
                  <c:v>0.39800000000000002</c:v>
                </c:pt>
                <c:pt idx="48">
                  <c:v>0.54600000000000004</c:v>
                </c:pt>
                <c:pt idx="49">
                  <c:v>0.39340000000000003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D8-47A4-87B2-0B67B3105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269248"/>
        <c:axId val="1302900896"/>
      </c:scatterChart>
      <c:valAx>
        <c:axId val="120426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United Health Foundation health score per state in 2018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5551829891412026"/>
              <c:y val="0.89256924692407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900896"/>
        <c:crosses val="autoZero"/>
        <c:crossBetween val="midCat"/>
      </c:valAx>
      <c:valAx>
        <c:axId val="1302900896"/>
        <c:scaling>
          <c:orientation val="minMax"/>
          <c:max val="0.70000000000000007"/>
          <c:min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Percent vaccinated per state on 9/7/21</a:t>
                </a:r>
              </a:p>
            </c:rich>
          </c:tx>
          <c:layout>
            <c:manualLayout>
              <c:xMode val="edge"/>
              <c:yMode val="edge"/>
              <c:x val="4.3561572215960319E-2"/>
              <c:y val="0.13576720915115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26924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16</xdr:row>
      <xdr:rowOff>0</xdr:rowOff>
    </xdr:from>
    <xdr:ext cx="304800" cy="304800"/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1B8B83A0-121C-46E6-9162-1A3FEB5E059D}"/>
            </a:ext>
          </a:extLst>
        </xdr:cNvPr>
        <xdr:cNvSpPr>
          <a:spLocks noChangeAspect="1" noChangeArrowheads="1"/>
        </xdr:cNvSpPr>
      </xdr:nvSpPr>
      <xdr:spPr bwMode="auto">
        <a:xfrm>
          <a:off x="1295400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04800" cy="304800"/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2A6BE093-430E-4FF0-AE32-D153B83309B4}"/>
            </a:ext>
          </a:extLst>
        </xdr:cNvPr>
        <xdr:cNvSpPr>
          <a:spLocks noChangeAspect="1" noChangeArrowheads="1"/>
        </xdr:cNvSpPr>
      </xdr:nvSpPr>
      <xdr:spPr bwMode="auto">
        <a:xfrm>
          <a:off x="1295400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28422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1A7C7F6F-8B2B-40F3-950F-426DE686F25C}"/>
            </a:ext>
          </a:extLst>
        </xdr:cNvPr>
        <xdr:cNvSpPr>
          <a:spLocks noChangeAspect="1" noChangeArrowheads="1"/>
        </xdr:cNvSpPr>
      </xdr:nvSpPr>
      <xdr:spPr bwMode="auto">
        <a:xfrm>
          <a:off x="3949700" y="476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29746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id="{E5461B1B-E77E-4494-A233-5455747CDE42}"/>
            </a:ext>
          </a:extLst>
        </xdr:cNvPr>
        <xdr:cNvSpPr>
          <a:spLocks noChangeAspect="1" noChangeArrowheads="1"/>
        </xdr:cNvSpPr>
      </xdr:nvSpPr>
      <xdr:spPr bwMode="auto">
        <a:xfrm>
          <a:off x="3949700" y="476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0</xdr:colOff>
      <xdr:row>16</xdr:row>
      <xdr:rowOff>0</xdr:rowOff>
    </xdr:from>
    <xdr:ext cx="304800" cy="304800"/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4A155E4B-5FFB-42A5-AED2-9CA767D156CB}"/>
            </a:ext>
          </a:extLst>
        </xdr:cNvPr>
        <xdr:cNvSpPr>
          <a:spLocks noChangeAspect="1" noChangeArrowheads="1"/>
        </xdr:cNvSpPr>
      </xdr:nvSpPr>
      <xdr:spPr bwMode="auto">
        <a:xfrm>
          <a:off x="6610684" y="37565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04800" cy="304800"/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B0C31643-3D89-499D-AC2D-F16009813CC6}"/>
            </a:ext>
          </a:extLst>
        </xdr:cNvPr>
        <xdr:cNvSpPr>
          <a:spLocks noChangeAspect="1" noChangeArrowheads="1"/>
        </xdr:cNvSpPr>
      </xdr:nvSpPr>
      <xdr:spPr bwMode="auto">
        <a:xfrm>
          <a:off x="6610684" y="37565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04800" cy="302474"/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9FE2D077-F34A-4388-82C2-6D94FBB5957A}"/>
            </a:ext>
          </a:extLst>
        </xdr:cNvPr>
        <xdr:cNvSpPr>
          <a:spLocks noChangeAspect="1" noChangeArrowheads="1"/>
        </xdr:cNvSpPr>
      </xdr:nvSpPr>
      <xdr:spPr bwMode="auto">
        <a:xfrm>
          <a:off x="6610684" y="3756526"/>
          <a:ext cx="304800" cy="30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320842</xdr:colOff>
      <xdr:row>16</xdr:row>
      <xdr:rowOff>106947</xdr:rowOff>
    </xdr:from>
    <xdr:ext cx="304800" cy="303798"/>
    <xdr:sp macro="" textlink="">
      <xdr:nvSpPr>
        <xdr:cNvPr id="9" name="AutoShape 23">
          <a:extLst>
            <a:ext uri="{FF2B5EF4-FFF2-40B4-BE49-F238E27FC236}">
              <a16:creationId xmlns:a16="http://schemas.microsoft.com/office/drawing/2014/main" id="{0A18B1EC-CE53-4FB9-9FCF-685607C603D9}"/>
            </a:ext>
          </a:extLst>
        </xdr:cNvPr>
        <xdr:cNvSpPr>
          <a:spLocks noChangeAspect="1" noChangeArrowheads="1"/>
        </xdr:cNvSpPr>
      </xdr:nvSpPr>
      <xdr:spPr bwMode="auto">
        <a:xfrm>
          <a:off x="8702842" y="3769894"/>
          <a:ext cx="304800" cy="303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0.67361</cdr:x>
      <cdr:y>0.65278</cdr:y>
    </cdr:from>
    <cdr:to>
      <cdr:x>0.81755</cdr:x>
      <cdr:y>0.75908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065886-5F12-ACBA-E056-8532525DF424}"/>
            </a:ext>
          </a:extLst>
        </cdr:cNvPr>
        <cdr:cNvSpPr txBox="1"/>
      </cdr:nvSpPr>
      <cdr:spPr>
        <a:xfrm xmlns:a="http://schemas.openxmlformats.org/drawingml/2006/main">
          <a:off x="3079750" y="1790700"/>
          <a:ext cx="658077" cy="291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0.85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0.30775</cdr:x>
      <cdr:y>0.39698</cdr:y>
    </cdr:from>
    <cdr:to>
      <cdr:x>0.43418</cdr:x>
      <cdr:y>0.49156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BE841E5-72A9-2B0E-FC95-EB45A4E47B88}"/>
            </a:ext>
          </a:extLst>
        </cdr:cNvPr>
        <cdr:cNvSpPr txBox="1"/>
      </cdr:nvSpPr>
      <cdr:spPr>
        <a:xfrm xmlns:a="http://schemas.openxmlformats.org/drawingml/2006/main">
          <a:off x="1671239" y="1362213"/>
          <a:ext cx="686588" cy="324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0.70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0.72166</cdr:x>
      <cdr:y>0.35702</cdr:y>
    </cdr:from>
    <cdr:to>
      <cdr:x>0.85057</cdr:x>
      <cdr:y>0.4227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D7F95C-3B0A-71FC-6752-919B9A72E7B7}"/>
            </a:ext>
          </a:extLst>
        </cdr:cNvPr>
        <cdr:cNvSpPr txBox="1"/>
      </cdr:nvSpPr>
      <cdr:spPr>
        <a:xfrm xmlns:a="http://schemas.openxmlformats.org/drawingml/2006/main">
          <a:off x="4056033" y="1297526"/>
          <a:ext cx="724529" cy="238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-0.47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0.74867</cdr:x>
      <cdr:y>0.27366</cdr:y>
    </cdr:from>
    <cdr:to>
      <cdr:x>0.87758</cdr:x>
      <cdr:y>0.34692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D7F95C-3B0A-71FC-6752-919B9A72E7B7}"/>
            </a:ext>
          </a:extLst>
        </cdr:cNvPr>
        <cdr:cNvSpPr txBox="1"/>
      </cdr:nvSpPr>
      <cdr:spPr>
        <a:xfrm xmlns:a="http://schemas.openxmlformats.org/drawingml/2006/main">
          <a:off x="4308969" y="876267"/>
          <a:ext cx="741946" cy="234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solidFill>
                <a:schemeClr val="tx1"/>
              </a:solidFill>
            </a:rPr>
            <a:t>r = -0.62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0.70507</cdr:x>
      <cdr:y>0.56204</cdr:y>
    </cdr:from>
    <cdr:to>
      <cdr:x>0.83398</cdr:x>
      <cdr:y>0.6353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D7F95C-3B0A-71FC-6752-919B9A72E7B7}"/>
            </a:ext>
          </a:extLst>
        </cdr:cNvPr>
        <cdr:cNvSpPr txBox="1"/>
      </cdr:nvSpPr>
      <cdr:spPr>
        <a:xfrm xmlns:a="http://schemas.openxmlformats.org/drawingml/2006/main">
          <a:off x="4219984" y="1746517"/>
          <a:ext cx="771553" cy="227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solidFill>
                <a:schemeClr val="tx1"/>
              </a:solidFill>
            </a:rPr>
            <a:t>r = 0.56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0.23652</cdr:x>
      <cdr:y>0.60791</cdr:y>
    </cdr:from>
    <cdr:to>
      <cdr:x>0.43624</cdr:x>
      <cdr:y>0.70928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C9821A-065C-543B-801A-2008C3529EF3}"/>
            </a:ext>
          </a:extLst>
        </cdr:cNvPr>
        <cdr:cNvSpPr txBox="1"/>
      </cdr:nvSpPr>
      <cdr:spPr>
        <a:xfrm xmlns:a="http://schemas.openxmlformats.org/drawingml/2006/main">
          <a:off x="1279296" y="1893262"/>
          <a:ext cx="1080270" cy="315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-0.39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0.23652</cdr:x>
      <cdr:y>0.60791</cdr:y>
    </cdr:from>
    <cdr:to>
      <cdr:x>0.43624</cdr:x>
      <cdr:y>0.70928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C9821A-065C-543B-801A-2008C3529EF3}"/>
            </a:ext>
          </a:extLst>
        </cdr:cNvPr>
        <cdr:cNvSpPr txBox="1"/>
      </cdr:nvSpPr>
      <cdr:spPr>
        <a:xfrm xmlns:a="http://schemas.openxmlformats.org/drawingml/2006/main">
          <a:off x="1279296" y="1893262"/>
          <a:ext cx="1080270" cy="315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-0.77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0.23468</cdr:x>
      <cdr:y>0.54305</cdr:y>
    </cdr:from>
    <cdr:to>
      <cdr:x>0.35834</cdr:x>
      <cdr:y>0.64442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C9821A-065C-543B-801A-2008C3529EF3}"/>
            </a:ext>
          </a:extLst>
        </cdr:cNvPr>
        <cdr:cNvSpPr txBox="1"/>
      </cdr:nvSpPr>
      <cdr:spPr>
        <a:xfrm xmlns:a="http://schemas.openxmlformats.org/drawingml/2006/main">
          <a:off x="1266695" y="1661523"/>
          <a:ext cx="667469" cy="310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-0.39</a:t>
          </a:r>
        </a:p>
      </cdr:txBody>
    </cdr:sp>
  </cdr:relSizeAnchor>
  <cdr:relSizeAnchor xmlns:cdr="http://schemas.openxmlformats.org/drawingml/2006/chartDrawing">
    <cdr:from>
      <cdr:x>0.45059</cdr:x>
      <cdr:y>0.66518</cdr:y>
    </cdr:from>
    <cdr:to>
      <cdr:x>0.52011</cdr:x>
      <cdr:y>0.7041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B188343-7440-DDD9-4FC5-4C07AA2913EB}"/>
            </a:ext>
          </a:extLst>
        </cdr:cNvPr>
        <cdr:cNvSpPr txBox="1"/>
      </cdr:nvSpPr>
      <cdr:spPr>
        <a:xfrm xmlns:a="http://schemas.openxmlformats.org/drawingml/2006/main">
          <a:off x="2432050" y="2035188"/>
          <a:ext cx="375239" cy="119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LA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133350</xdr:rowOff>
    </xdr:from>
    <xdr:to>
      <xdr:col>8</xdr:col>
      <xdr:colOff>82550</xdr:colOff>
      <xdr:row>16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B6396C-81E4-471F-A716-7DAB9DB2E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146050</xdr:colOff>
      <xdr:row>17</xdr:row>
      <xdr:rowOff>146050</xdr:rowOff>
    </xdr:from>
    <xdr:to>
      <xdr:col>8</xdr:col>
      <xdr:colOff>25400</xdr:colOff>
      <xdr:row>34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16F2C7-A33A-488D-8222-F35315788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336550</xdr:colOff>
      <xdr:row>17</xdr:row>
      <xdr:rowOff>146050</xdr:rowOff>
    </xdr:from>
    <xdr:to>
      <xdr:col>16</xdr:col>
      <xdr:colOff>406400</xdr:colOff>
      <xdr:row>34</xdr:row>
      <xdr:rowOff>69850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2EFBA9-CE6A-45BA-9812-8BD97E0B1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34</xdr:row>
      <xdr:rowOff>120650</xdr:rowOff>
    </xdr:from>
    <xdr:to>
      <xdr:col>8</xdr:col>
      <xdr:colOff>25400</xdr:colOff>
      <xdr:row>53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E9E3066-62AC-4E98-ACB1-433AE7A8B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317500</xdr:colOff>
      <xdr:row>34</xdr:row>
      <xdr:rowOff>127000</xdr:rowOff>
    </xdr:from>
    <xdr:to>
      <xdr:col>16</xdr:col>
      <xdr:colOff>431800</xdr:colOff>
      <xdr:row>53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351707-E19C-44EF-AF02-E8FE2CCEA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317500</xdr:colOff>
      <xdr:row>0</xdr:row>
      <xdr:rowOff>127000</xdr:rowOff>
    </xdr:from>
    <xdr:to>
      <xdr:col>16</xdr:col>
      <xdr:colOff>381000</xdr:colOff>
      <xdr:row>17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D566CBA-0BA0-47AB-B5ED-85AB44FB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31750</xdr:colOff>
      <xdr:row>54</xdr:row>
      <xdr:rowOff>88900</xdr:rowOff>
    </xdr:from>
    <xdr:to>
      <xdr:col>8</xdr:col>
      <xdr:colOff>336550</xdr:colOff>
      <xdr:row>73</xdr:row>
      <xdr:rowOff>124918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2572C9-6858-4FE3-82AF-A556F159C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</xdr:colOff>
      <xdr:row>73</xdr:row>
      <xdr:rowOff>114300</xdr:rowOff>
    </xdr:from>
    <xdr:to>
      <xdr:col>16</xdr:col>
      <xdr:colOff>342900</xdr:colOff>
      <xdr:row>88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32D6BE0-0917-4B1C-BE59-894D55E10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450069</xdr:colOff>
      <xdr:row>54</xdr:row>
      <xdr:rowOff>74891</xdr:rowOff>
    </xdr:from>
    <xdr:to>
      <xdr:col>17</xdr:col>
      <xdr:colOff>414130</xdr:colOff>
      <xdr:row>73</xdr:row>
      <xdr:rowOff>9202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55DC85E-8FFC-44D2-879F-F9031A280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0</xdr:row>
      <xdr:rowOff>121596</xdr:rowOff>
    </xdr:from>
    <xdr:to>
      <xdr:col>25</xdr:col>
      <xdr:colOff>216171</xdr:colOff>
      <xdr:row>18</xdr:row>
      <xdr:rowOff>175638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C57C67E-83D1-6745-8418-3FB126E55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580957</xdr:colOff>
      <xdr:row>20</xdr:row>
      <xdr:rowOff>81064</xdr:rowOff>
    </xdr:from>
    <xdr:to>
      <xdr:col>25</xdr:col>
      <xdr:colOff>256702</xdr:colOff>
      <xdr:row>37</xdr:row>
      <xdr:rowOff>67553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9D82F09-4DE2-874F-9F17-AFCF3927F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526914</xdr:colOff>
      <xdr:row>38</xdr:row>
      <xdr:rowOff>121595</xdr:rowOff>
    </xdr:from>
    <xdr:to>
      <xdr:col>25</xdr:col>
      <xdr:colOff>432340</xdr:colOff>
      <xdr:row>55</xdr:row>
      <xdr:rowOff>13511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169A335-5992-9F4E-AAAD-9B9F0B1BF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582138</xdr:colOff>
      <xdr:row>61</xdr:row>
      <xdr:rowOff>160718</xdr:rowOff>
    </xdr:from>
    <xdr:to>
      <xdr:col>25</xdr:col>
      <xdr:colOff>582138</xdr:colOff>
      <xdr:row>78</xdr:row>
      <xdr:rowOff>11644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F8C7D3-E8BB-0649-9E53-A03387F17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0</xdr:colOff>
      <xdr:row>79</xdr:row>
      <xdr:rowOff>12096</xdr:rowOff>
    </xdr:from>
    <xdr:to>
      <xdr:col>27</xdr:col>
      <xdr:colOff>1</xdr:colOff>
      <xdr:row>95</xdr:row>
      <xdr:rowOff>56546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9FB5A29-E11A-6C4A-AD22-C81EE52DC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655446</xdr:colOff>
      <xdr:row>49</xdr:row>
      <xdr:rowOff>98015</xdr:rowOff>
    </xdr:from>
    <xdr:to>
      <xdr:col>34</xdr:col>
      <xdr:colOff>655446</xdr:colOff>
      <xdr:row>65</xdr:row>
      <xdr:rowOff>141365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60B018F-5A1D-7448-BF34-56A517699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0.72807</cdr:x>
      <cdr:y>0.63138</cdr:y>
    </cdr:from>
    <cdr:to>
      <cdr:x>0.92779</cdr:x>
      <cdr:y>0.73275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C9821A-065C-543B-801A-2008C3529EF3}"/>
            </a:ext>
          </a:extLst>
        </cdr:cNvPr>
        <cdr:cNvSpPr txBox="1"/>
      </cdr:nvSpPr>
      <cdr:spPr>
        <a:xfrm xmlns:a="http://schemas.openxmlformats.org/drawingml/2006/main">
          <a:off x="3458210" y="1523516"/>
          <a:ext cx="948630" cy="244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0.49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0.63461</cdr:x>
      <cdr:y>0.48645</cdr:y>
    </cdr:from>
    <cdr:to>
      <cdr:x>0.83433</cdr:x>
      <cdr:y>0.58782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C9821A-065C-543B-801A-2008C3529EF3}"/>
            </a:ext>
          </a:extLst>
        </cdr:cNvPr>
        <cdr:cNvSpPr txBox="1"/>
      </cdr:nvSpPr>
      <cdr:spPr>
        <a:xfrm xmlns:a="http://schemas.openxmlformats.org/drawingml/2006/main">
          <a:off x="3018287" y="1476513"/>
          <a:ext cx="949899" cy="307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0.76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0.71293</cdr:x>
      <cdr:y>0.32343</cdr:y>
    </cdr:from>
    <cdr:to>
      <cdr:x>0.84237</cdr:x>
      <cdr:y>0.40787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2135CF-E2A7-5D91-69F6-445FF564F3D1}"/>
            </a:ext>
          </a:extLst>
        </cdr:cNvPr>
        <cdr:cNvSpPr txBox="1"/>
      </cdr:nvSpPr>
      <cdr:spPr>
        <a:xfrm xmlns:a="http://schemas.openxmlformats.org/drawingml/2006/main">
          <a:off x="3526612" y="987866"/>
          <a:ext cx="640294" cy="257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0.37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0.50857</cdr:x>
      <cdr:y>0.26258</cdr:y>
    </cdr:from>
    <cdr:to>
      <cdr:x>0.63801</cdr:x>
      <cdr:y>0.34701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2135CF-E2A7-5D91-69F6-445FF564F3D1}"/>
            </a:ext>
          </a:extLst>
        </cdr:cNvPr>
        <cdr:cNvSpPr txBox="1"/>
      </cdr:nvSpPr>
      <cdr:spPr>
        <a:xfrm xmlns:a="http://schemas.openxmlformats.org/drawingml/2006/main">
          <a:off x="2415616" y="917061"/>
          <a:ext cx="614814" cy="294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0.39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0.73987</cdr:x>
      <cdr:y>0.31944</cdr:y>
    </cdr:from>
    <cdr:to>
      <cdr:x>0.87172</cdr:x>
      <cdr:y>0.40355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FA71D03-1FE5-9908-6BBB-8D18164D5807}"/>
            </a:ext>
          </a:extLst>
        </cdr:cNvPr>
        <cdr:cNvSpPr txBox="1"/>
      </cdr:nvSpPr>
      <cdr:spPr>
        <a:xfrm xmlns:a="http://schemas.openxmlformats.org/drawingml/2006/main">
          <a:off x="3692742" y="1026384"/>
          <a:ext cx="658077" cy="270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-0.84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0.72361</cdr:x>
      <cdr:y>0.38847</cdr:y>
    </cdr:from>
    <cdr:to>
      <cdr:x>0.92722</cdr:x>
      <cdr:y>0.48984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09E187E-2C42-2E12-203E-8D0C5CF228B1}"/>
            </a:ext>
          </a:extLst>
        </cdr:cNvPr>
        <cdr:cNvSpPr txBox="1"/>
      </cdr:nvSpPr>
      <cdr:spPr>
        <a:xfrm xmlns:a="http://schemas.openxmlformats.org/drawingml/2006/main">
          <a:off x="3574862" y="1171727"/>
          <a:ext cx="1005895" cy="305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r = -0.74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0.70872</cdr:x>
      <cdr:y>0.27236</cdr:y>
    </cdr:from>
    <cdr:to>
      <cdr:x>0.80802</cdr:x>
      <cdr:y>0.34905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9284438-8087-4C7C-B72D-E26D069C63A5}"/>
            </a:ext>
          </a:extLst>
        </cdr:cNvPr>
        <cdr:cNvSpPr txBox="1"/>
      </cdr:nvSpPr>
      <cdr:spPr>
        <a:xfrm xmlns:a="http://schemas.openxmlformats.org/drawingml/2006/main">
          <a:off x="4030410" y="975676"/>
          <a:ext cx="564704" cy="274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/>
            <a:t>r = -0.54</a:t>
          </a:r>
        </a:p>
      </cdr:txBody>
    </cdr:sp>
  </cdr:relSizeAnchor>
  <cdr:relSizeAnchor xmlns:cdr="http://schemas.openxmlformats.org/drawingml/2006/chartDrawing">
    <cdr:from>
      <cdr:x>0.15441</cdr:x>
      <cdr:y>0.7185</cdr:y>
    </cdr:from>
    <cdr:to>
      <cdr:x>0.20978</cdr:x>
      <cdr:y>0.7952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F980E0F-9C98-2D4E-F796-A871ACCA9F7A}"/>
            </a:ext>
          </a:extLst>
        </cdr:cNvPr>
        <cdr:cNvSpPr txBox="1"/>
      </cdr:nvSpPr>
      <cdr:spPr>
        <a:xfrm xmlns:a="http://schemas.openxmlformats.org/drawingml/2006/main">
          <a:off x="878090" y="2573854"/>
          <a:ext cx="314881" cy="274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/>
            <a:t>VT</a:t>
          </a:r>
        </a:p>
      </cdr:txBody>
    </cdr:sp>
  </cdr:relSizeAnchor>
  <cdr:relSizeAnchor xmlns:cdr="http://schemas.openxmlformats.org/drawingml/2006/chartDrawing">
    <cdr:from>
      <cdr:x>0.25853</cdr:x>
      <cdr:y>0.21371</cdr:y>
    </cdr:from>
    <cdr:to>
      <cdr:x>0.30079</cdr:x>
      <cdr:y>0.27934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815DD6D-EA19-6ECD-EAE3-F880BEE84F50}"/>
            </a:ext>
          </a:extLst>
        </cdr:cNvPr>
        <cdr:cNvSpPr txBox="1"/>
      </cdr:nvSpPr>
      <cdr:spPr>
        <a:xfrm xmlns:a="http://schemas.openxmlformats.org/drawingml/2006/main">
          <a:off x="1339603" y="732827"/>
          <a:ext cx="218975" cy="225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/>
            <a:t>WV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ssets.americashealthrankings.org/app/uploads/2018ahrannual_020419.pdf" TargetMode="External"/><Relationship Id="rId3" Type="http://schemas.openxmlformats.org/officeDocument/2006/relationships/hyperlink" Target="https://www.beckershospitalreview.com/finance/state-by-state-breakdown-of-federal-aid-per-covid-19-case.html" TargetMode="External"/><Relationship Id="rId7" Type="http://schemas.openxmlformats.org/officeDocument/2006/relationships/hyperlink" Target="https://nccd.cdc.gov/BRFSSPrevalence/rdPage.aspx?rdReport=DPH_BRFSS.ExploreByTopic&amp;irbLocationType=StatesAndMMSA&amp;islClass=CLASS08&amp;islTopic=TOPIC24&amp;islYear=2022&amp;rdRnd=30901" TargetMode="External"/><Relationship Id="rId12" Type="http://schemas.openxmlformats.org/officeDocument/2006/relationships/hyperlink" Target="https://www.census.gov/library/visualizations/interactive/population-65-and-older-2021.html" TargetMode="External"/><Relationship Id="rId2" Type="http://schemas.openxmlformats.org/officeDocument/2006/relationships/hyperlink" Target="https://wallethub.com/edu/states-coronavirus-restrictions/73818" TargetMode="External"/><Relationship Id="rId1" Type="http://schemas.openxmlformats.org/officeDocument/2006/relationships/hyperlink" Target="https://ourworldindata.org/us-states-vaccinations" TargetMode="External"/><Relationship Id="rId6" Type="http://schemas.openxmlformats.org/officeDocument/2006/relationships/hyperlink" Target="https://www.forbes.com/advisor/health-insurance/best-worst-states-for-healthcare/" TargetMode="External"/><Relationship Id="rId11" Type="http://schemas.openxmlformats.org/officeDocument/2006/relationships/hyperlink" Target="https://fivethirtyeight.com/features/how-red-or-blue-is-your-state-your-congressional-district/" TargetMode="External"/><Relationship Id="rId5" Type="http://schemas.openxmlformats.org/officeDocument/2006/relationships/hyperlink" Target="https://www.cdc.gov/nchs/pressroom/sosmap/life_expectancy/life_expectancy.htm" TargetMode="External"/><Relationship Id="rId10" Type="http://schemas.openxmlformats.org/officeDocument/2006/relationships/hyperlink" Target="https://www.visualcapitalist.com/sp/mapping-us-urbanization-by-state/" TargetMode="External"/><Relationship Id="rId4" Type="http://schemas.openxmlformats.org/officeDocument/2006/relationships/hyperlink" Target="https://www.cdc.gov/nchs/pressroom/sosmap/covid19_mortality_final/COVID19.htm" TargetMode="External"/><Relationship Id="rId9" Type="http://schemas.openxmlformats.org/officeDocument/2006/relationships/hyperlink" Target="https://www.forbes.com/sites/andrewdepietro/2021/11/04/us-poverty-rate-by-state-in-2021/?sh=8c920b1b38f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fivethirtyeight.com/features/how-red-or-blue-is-your-state-your-congressional-distric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5FD-3370-478B-91C8-3EE5B77BFFA1}">
  <dimension ref="A1:U53"/>
  <sheetViews>
    <sheetView zoomScale="95" zoomScaleNormal="95" zoomScaleSheetLayoutView="96" workbookViewId="0">
      <selection activeCell="A30" sqref="A30:XFD30"/>
    </sheetView>
  </sheetViews>
  <sheetFormatPr baseColWidth="10" defaultColWidth="8.83203125" defaultRowHeight="15" x14ac:dyDescent="0.2"/>
  <cols>
    <col min="1" max="1" width="5.83203125" customWidth="1"/>
    <col min="3" max="3" width="7.33203125" customWidth="1"/>
    <col min="4" max="4" width="7.6640625" customWidth="1"/>
    <col min="5" max="6" width="6.6640625" customWidth="1"/>
    <col min="7" max="7" width="7" customWidth="1"/>
    <col min="8" max="8" width="6.33203125" customWidth="1"/>
    <col min="9" max="9" width="5" customWidth="1"/>
    <col min="10" max="10" width="7" customWidth="1"/>
    <col min="11" max="11" width="5.83203125" customWidth="1"/>
    <col min="12" max="12" width="7.1640625" style="1" customWidth="1"/>
    <col min="13" max="13" width="6.83203125" style="39" customWidth="1"/>
    <col min="14" max="14" width="6.5" customWidth="1"/>
    <col min="15" max="17" width="5" customWidth="1"/>
    <col min="18" max="18" width="10.1640625" style="43" customWidth="1"/>
    <col min="19" max="19" width="12.6640625" customWidth="1"/>
  </cols>
  <sheetData>
    <row r="1" spans="1:19" ht="52" x14ac:dyDescent="0.2">
      <c r="A1" s="33" t="s">
        <v>0</v>
      </c>
      <c r="B1" s="33" t="s">
        <v>0</v>
      </c>
      <c r="C1" s="19" t="s">
        <v>128</v>
      </c>
      <c r="D1" s="19" t="s">
        <v>155</v>
      </c>
      <c r="E1" s="19" t="s">
        <v>1</v>
      </c>
      <c r="F1" s="19" t="s">
        <v>2</v>
      </c>
      <c r="G1" s="19" t="s">
        <v>3</v>
      </c>
      <c r="H1" s="19" t="s">
        <v>151</v>
      </c>
      <c r="I1" s="34" t="s">
        <v>152</v>
      </c>
      <c r="J1" s="34" t="s">
        <v>123</v>
      </c>
      <c r="K1" s="34" t="s">
        <v>153</v>
      </c>
      <c r="L1" s="48" t="s">
        <v>154</v>
      </c>
      <c r="M1" s="35" t="s">
        <v>129</v>
      </c>
      <c r="N1" s="19" t="s">
        <v>156</v>
      </c>
      <c r="O1" s="34" t="s">
        <v>157</v>
      </c>
      <c r="P1" s="19" t="s">
        <v>165</v>
      </c>
      <c r="Q1" s="19" t="s">
        <v>166</v>
      </c>
    </row>
    <row r="2" spans="1:19" ht="16" thickBot="1" x14ac:dyDescent="0.25">
      <c r="A2" s="22" t="s">
        <v>32</v>
      </c>
      <c r="B2" t="s">
        <v>102</v>
      </c>
      <c r="C2" s="23">
        <v>74.03</v>
      </c>
      <c r="D2" s="24">
        <v>158</v>
      </c>
      <c r="E2" s="24">
        <v>104</v>
      </c>
      <c r="F2" s="24">
        <v>153</v>
      </c>
      <c r="G2" s="24">
        <v>47.49</v>
      </c>
      <c r="H2" s="28">
        <v>17</v>
      </c>
      <c r="I2" s="40">
        <v>57.7</v>
      </c>
      <c r="J2" s="10">
        <v>75.099999999999994</v>
      </c>
      <c r="K2">
        <v>21.6</v>
      </c>
      <c r="L2" s="1">
        <v>-0.83799999999999997</v>
      </c>
      <c r="M2" s="36">
        <v>0.39360000000000001</v>
      </c>
      <c r="N2" s="24">
        <v>-29.6</v>
      </c>
      <c r="O2" s="49">
        <v>17.600000000000001</v>
      </c>
      <c r="P2" s="49">
        <f>F2/D2</f>
        <v>0.96835443037974689</v>
      </c>
      <c r="Q2" s="49">
        <f>G2/D2</f>
        <v>0.30056962025316458</v>
      </c>
      <c r="R2" s="44">
        <f>PEARSON(C2:C52,D2:D52)</f>
        <v>0.3889552210964029</v>
      </c>
      <c r="S2" s="4" t="s">
        <v>109</v>
      </c>
    </row>
    <row r="3" spans="1:19" ht="16" thickBot="1" x14ac:dyDescent="0.25">
      <c r="A3" s="22" t="s">
        <v>47</v>
      </c>
      <c r="B3" t="s">
        <v>81</v>
      </c>
      <c r="C3" s="23">
        <v>87.83</v>
      </c>
      <c r="D3" s="26">
        <v>306</v>
      </c>
      <c r="E3" s="26">
        <v>35.700000000000003</v>
      </c>
      <c r="F3" s="26">
        <v>110</v>
      </c>
      <c r="G3" s="26">
        <v>206.72</v>
      </c>
      <c r="H3" s="28">
        <v>11</v>
      </c>
      <c r="I3" s="41">
        <v>64.900000000000006</v>
      </c>
      <c r="J3" s="10">
        <v>78</v>
      </c>
      <c r="K3">
        <v>15.4</v>
      </c>
      <c r="L3" s="1">
        <v>-0.115</v>
      </c>
      <c r="M3" s="37">
        <v>0.48</v>
      </c>
      <c r="N3" s="26">
        <v>-14.6</v>
      </c>
      <c r="O3" s="49">
        <v>13.4</v>
      </c>
      <c r="P3" s="49">
        <f t="shared" ref="P3:P51" si="0">F3/D3</f>
        <v>0.35947712418300654</v>
      </c>
      <c r="Q3" s="49">
        <f t="shared" ref="Q3:Q51" si="1">G3/D3</f>
        <v>0.67555555555555558</v>
      </c>
      <c r="R3" s="45">
        <f>PEARSON(C2:C53,G2:G53)</f>
        <v>0.10949997945027311</v>
      </c>
      <c r="S3" s="2" t="s">
        <v>138</v>
      </c>
    </row>
    <row r="4" spans="1:19" ht="16" thickBot="1" x14ac:dyDescent="0.25">
      <c r="A4" s="22" t="s">
        <v>38</v>
      </c>
      <c r="B4" t="s">
        <v>78</v>
      </c>
      <c r="C4" s="23">
        <v>80.849999999999994</v>
      </c>
      <c r="D4" s="24">
        <v>23</v>
      </c>
      <c r="E4" s="24">
        <v>87.6</v>
      </c>
      <c r="F4" s="24">
        <v>140</v>
      </c>
      <c r="G4" s="24">
        <v>59.25</v>
      </c>
      <c r="H4" s="28">
        <v>15</v>
      </c>
      <c r="I4" s="40">
        <v>89.3</v>
      </c>
      <c r="J4" s="10">
        <v>78.7</v>
      </c>
      <c r="K4">
        <v>18.7</v>
      </c>
      <c r="L4" s="1">
        <v>-0.105</v>
      </c>
      <c r="M4" s="37">
        <v>0.49270000000000003</v>
      </c>
      <c r="N4" s="24">
        <v>-7.6</v>
      </c>
      <c r="O4" s="49">
        <v>18.3</v>
      </c>
      <c r="P4" s="49">
        <f t="shared" si="0"/>
        <v>6.0869565217391308</v>
      </c>
      <c r="Q4" s="49">
        <f t="shared" si="1"/>
        <v>2.5760869565217392</v>
      </c>
      <c r="R4" s="45">
        <f>PEARSON(C2:C52,F2:F52)</f>
        <v>0.48713966251755808</v>
      </c>
      <c r="S4" s="2" t="s">
        <v>110</v>
      </c>
    </row>
    <row r="5" spans="1:19" ht="16" thickBot="1" x14ac:dyDescent="0.25">
      <c r="A5" s="22" t="s">
        <v>40</v>
      </c>
      <c r="B5" t="s">
        <v>99</v>
      </c>
      <c r="C5" s="23">
        <v>81.78</v>
      </c>
      <c r="D5" s="26">
        <v>285</v>
      </c>
      <c r="E5" s="26">
        <v>90.2</v>
      </c>
      <c r="F5" s="26">
        <v>128</v>
      </c>
      <c r="G5" s="26">
        <v>41.57</v>
      </c>
      <c r="H5" s="28">
        <v>17</v>
      </c>
      <c r="I5" s="41">
        <v>55.5</v>
      </c>
      <c r="J5" s="10">
        <v>75.599999999999994</v>
      </c>
      <c r="K5">
        <v>23.3</v>
      </c>
      <c r="L5" s="1">
        <v>-0.67200000000000004</v>
      </c>
      <c r="M5" s="36">
        <v>0.42859999999999998</v>
      </c>
      <c r="N5" s="26">
        <v>-31.8</v>
      </c>
      <c r="O5" s="49">
        <v>17.399999999999999</v>
      </c>
      <c r="P5" s="49">
        <f t="shared" si="0"/>
        <v>0.44912280701754387</v>
      </c>
      <c r="Q5" s="49">
        <f t="shared" si="1"/>
        <v>0.14585964912280702</v>
      </c>
      <c r="R5" s="45">
        <f>PEARSON(F2:F51,M2:M51)</f>
        <v>-0.73611496772724849</v>
      </c>
      <c r="S5" s="2" t="s">
        <v>113</v>
      </c>
    </row>
    <row r="6" spans="1:19" ht="16" thickBot="1" x14ac:dyDescent="0.25">
      <c r="A6" s="22" t="s">
        <v>9</v>
      </c>
      <c r="B6" t="s">
        <v>71</v>
      </c>
      <c r="C6" s="23">
        <v>31.86</v>
      </c>
      <c r="D6" s="26">
        <v>145</v>
      </c>
      <c r="E6" s="26">
        <v>68.7</v>
      </c>
      <c r="F6" s="26">
        <v>99.9</v>
      </c>
      <c r="G6" s="26">
        <v>45.41</v>
      </c>
      <c r="H6" s="28">
        <v>13</v>
      </c>
      <c r="I6" s="40">
        <v>94.2</v>
      </c>
      <c r="J6" s="10">
        <v>80.8</v>
      </c>
      <c r="K6">
        <v>17.600000000000001</v>
      </c>
      <c r="L6" s="1">
        <v>0.43099999999999999</v>
      </c>
      <c r="M6" s="37">
        <v>0.56620000000000004</v>
      </c>
      <c r="N6" s="26">
        <v>25.5</v>
      </c>
      <c r="O6" s="49">
        <v>15.2</v>
      </c>
      <c r="P6" s="49">
        <f t="shared" si="0"/>
        <v>0.68896551724137933</v>
      </c>
      <c r="Q6" s="49">
        <f t="shared" si="1"/>
        <v>0.3131724137931034</v>
      </c>
      <c r="R6" s="44">
        <f>PEARSON(H2:H52,F2:F52)</f>
        <v>0.76486489257382728</v>
      </c>
      <c r="S6" s="4" t="s">
        <v>111</v>
      </c>
    </row>
    <row r="7" spans="1:19" ht="16" thickBot="1" x14ac:dyDescent="0.25">
      <c r="A7" s="22" t="s">
        <v>54</v>
      </c>
      <c r="B7" t="s">
        <v>58</v>
      </c>
      <c r="C7" s="23">
        <v>44.96</v>
      </c>
      <c r="D7" s="29">
        <v>58</v>
      </c>
      <c r="E7" s="30">
        <v>69.599999999999994</v>
      </c>
      <c r="F7" s="30">
        <v>84.2</v>
      </c>
      <c r="G7" s="31">
        <f>100*(F7-E7)/E7</f>
        <v>20.977011494252888</v>
      </c>
      <c r="H7" s="28">
        <v>10</v>
      </c>
      <c r="I7" s="41">
        <v>86</v>
      </c>
      <c r="J7" s="10">
        <v>80</v>
      </c>
      <c r="K7">
        <v>13.8</v>
      </c>
      <c r="L7" s="1">
        <v>0.58799999999999997</v>
      </c>
      <c r="M7" s="36">
        <v>0.57530000000000003</v>
      </c>
      <c r="N7" s="24">
        <v>6.4</v>
      </c>
      <c r="O7" s="49">
        <v>15.1</v>
      </c>
      <c r="P7" s="49">
        <f t="shared" si="0"/>
        <v>1.4517241379310346</v>
      </c>
      <c r="Q7" s="49">
        <f t="shared" si="1"/>
        <v>0.36167261196987738</v>
      </c>
      <c r="R7" s="44">
        <f>PEARSON(D2:D52,G2:G52)</f>
        <v>0.36853797870102062</v>
      </c>
      <c r="S7" s="4" t="s">
        <v>131</v>
      </c>
    </row>
    <row r="8" spans="1:19" ht="16" thickBot="1" x14ac:dyDescent="0.25">
      <c r="A8" s="22" t="s">
        <v>10</v>
      </c>
      <c r="B8" t="s">
        <v>59</v>
      </c>
      <c r="C8" s="23">
        <v>32.020000000000003</v>
      </c>
      <c r="D8" s="26">
        <v>38</v>
      </c>
      <c r="E8" s="26">
        <v>112</v>
      </c>
      <c r="F8" s="26">
        <v>56.7</v>
      </c>
      <c r="G8" s="26">
        <v>-49.51</v>
      </c>
      <c r="H8" s="28">
        <v>10</v>
      </c>
      <c r="I8" s="40">
        <v>86.3</v>
      </c>
      <c r="J8" s="10">
        <v>80.400000000000006</v>
      </c>
      <c r="K8">
        <v>13</v>
      </c>
      <c r="L8" s="1">
        <v>0.79900000000000004</v>
      </c>
      <c r="M8" s="37">
        <v>0.66639999999999999</v>
      </c>
      <c r="N8" s="26">
        <v>12.1</v>
      </c>
      <c r="O8" s="49">
        <v>18</v>
      </c>
      <c r="P8" s="49">
        <f t="shared" si="0"/>
        <v>1.4921052631578948</v>
      </c>
      <c r="Q8" s="49">
        <f t="shared" si="1"/>
        <v>-1.3028947368421051</v>
      </c>
      <c r="R8" s="43">
        <f>PEARSON(D2:D51,I2:I51)</f>
        <v>-0.54382910244935434</v>
      </c>
      <c r="S8" t="s">
        <v>112</v>
      </c>
    </row>
    <row r="9" spans="1:19" ht="16" thickBot="1" x14ac:dyDescent="0.25">
      <c r="A9" s="22" t="s">
        <v>5</v>
      </c>
      <c r="B9" t="s">
        <v>87</v>
      </c>
      <c r="C9" s="23">
        <v>28.57</v>
      </c>
      <c r="D9" s="26">
        <v>127</v>
      </c>
      <c r="E9" s="26">
        <v>73.400000000000006</v>
      </c>
      <c r="F9" s="26">
        <v>83.2</v>
      </c>
      <c r="G9" s="26">
        <v>13.35</v>
      </c>
      <c r="H9" s="28">
        <v>12</v>
      </c>
      <c r="I9" s="41">
        <v>82.6</v>
      </c>
      <c r="J9" s="10">
        <v>77.8</v>
      </c>
      <c r="K9">
        <v>16.2</v>
      </c>
      <c r="L9" s="1">
        <v>-0.109</v>
      </c>
      <c r="M9" s="36">
        <v>0.55910000000000004</v>
      </c>
      <c r="N9" s="26">
        <v>13.7</v>
      </c>
      <c r="O9" s="49">
        <v>20.100000000000001</v>
      </c>
      <c r="P9" s="49">
        <f t="shared" si="0"/>
        <v>0.65511811023622046</v>
      </c>
      <c r="Q9" s="49">
        <f t="shared" si="1"/>
        <v>0.10511811023622047</v>
      </c>
      <c r="R9" s="44">
        <f>PEARSON(F2:F51,K2:K51)</f>
        <v>0.7776515744593383</v>
      </c>
      <c r="S9" s="4" t="s">
        <v>132</v>
      </c>
    </row>
    <row r="10" spans="1:19" ht="16" thickBot="1" x14ac:dyDescent="0.25">
      <c r="A10" s="22" t="s">
        <v>51</v>
      </c>
      <c r="B10" t="s">
        <v>85</v>
      </c>
      <c r="C10" s="23">
        <v>90.7</v>
      </c>
      <c r="D10" s="26">
        <v>132</v>
      </c>
      <c r="E10" s="26">
        <v>56.4</v>
      </c>
      <c r="F10" s="26">
        <v>112</v>
      </c>
      <c r="G10" s="26">
        <v>98.05</v>
      </c>
      <c r="H10" s="28">
        <v>14</v>
      </c>
      <c r="I10" s="41">
        <v>91.5</v>
      </c>
      <c r="J10" s="10">
        <v>78.900000000000006</v>
      </c>
      <c r="K10">
        <v>19.5</v>
      </c>
      <c r="L10" s="1">
        <v>-8.6999999999999994E-2</v>
      </c>
      <c r="M10" s="37">
        <v>0.53769999999999996</v>
      </c>
      <c r="N10" s="24">
        <v>-7.6</v>
      </c>
      <c r="O10" s="49">
        <v>21.1</v>
      </c>
      <c r="P10" s="49">
        <f t="shared" si="0"/>
        <v>0.84848484848484851</v>
      </c>
      <c r="Q10" s="49">
        <f t="shared" si="1"/>
        <v>0.7428030303030303</v>
      </c>
      <c r="R10" s="46">
        <f>PEARSON(F2:F52,L2:L52)</f>
        <v>-0.83561175076000971</v>
      </c>
      <c r="S10" s="9" t="s">
        <v>139</v>
      </c>
    </row>
    <row r="11" spans="1:19" ht="16" thickBot="1" x14ac:dyDescent="0.25">
      <c r="A11" s="22" t="s">
        <v>29</v>
      </c>
      <c r="B11" t="s">
        <v>94</v>
      </c>
      <c r="C11" s="23">
        <v>68.22</v>
      </c>
      <c r="D11" s="24">
        <v>73</v>
      </c>
      <c r="E11" s="24">
        <v>81.7</v>
      </c>
      <c r="F11" s="24">
        <v>136</v>
      </c>
      <c r="G11" s="24">
        <v>66.34</v>
      </c>
      <c r="H11" s="28">
        <v>15</v>
      </c>
      <c r="I11" s="40">
        <v>74.099999999999994</v>
      </c>
      <c r="J11" s="10">
        <v>77.2</v>
      </c>
      <c r="K11">
        <v>18.5</v>
      </c>
      <c r="L11" s="1">
        <v>-0.39400000000000002</v>
      </c>
      <c r="M11" s="36">
        <v>0.42099999999999999</v>
      </c>
      <c r="N11" s="26">
        <v>-7.4</v>
      </c>
      <c r="O11" s="49">
        <v>14.7</v>
      </c>
      <c r="P11" s="49">
        <f t="shared" si="0"/>
        <v>1.8630136986301369</v>
      </c>
      <c r="Q11" s="49">
        <f t="shared" si="1"/>
        <v>0.90876712328767129</v>
      </c>
      <c r="R11" s="46">
        <f>PEARSON(M2:M53,L2:L53)</f>
        <v>0.69887421502375946</v>
      </c>
      <c r="S11" s="9" t="s">
        <v>140</v>
      </c>
    </row>
    <row r="12" spans="1:19" ht="22" thickBot="1" x14ac:dyDescent="0.3">
      <c r="A12" s="22" t="s">
        <v>17</v>
      </c>
      <c r="B12" t="s">
        <v>55</v>
      </c>
      <c r="C12" s="23">
        <v>37.29</v>
      </c>
      <c r="D12" s="26">
        <v>301</v>
      </c>
      <c r="E12" s="26">
        <v>16.8</v>
      </c>
      <c r="F12" s="26">
        <v>36.5</v>
      </c>
      <c r="G12" s="26">
        <v>117.26</v>
      </c>
      <c r="H12" s="28">
        <v>9</v>
      </c>
      <c r="I12" s="41">
        <v>86.1</v>
      </c>
      <c r="J12" s="10">
        <v>81</v>
      </c>
      <c r="K12">
        <v>15.6</v>
      </c>
      <c r="L12" s="1">
        <v>0.88200000000000001</v>
      </c>
      <c r="M12" s="36">
        <v>0.55840000000000001</v>
      </c>
      <c r="N12" s="24">
        <v>31.6</v>
      </c>
      <c r="O12" s="49">
        <v>19.600000000000001</v>
      </c>
      <c r="P12" s="49">
        <f t="shared" si="0"/>
        <v>0.1212624584717608</v>
      </c>
      <c r="Q12" s="49">
        <f t="shared" si="1"/>
        <v>0.38956810631229238</v>
      </c>
      <c r="R12" s="55">
        <f>PEARSON(F2:F51,J2:J51)</f>
        <v>-0.77213509360297272</v>
      </c>
      <c r="S12" s="56" t="s">
        <v>133</v>
      </c>
    </row>
    <row r="13" spans="1:19" ht="16" thickBot="1" x14ac:dyDescent="0.25">
      <c r="A13" s="22" t="s">
        <v>42</v>
      </c>
      <c r="B13" t="s">
        <v>66</v>
      </c>
      <c r="C13" s="23">
        <v>82.95</v>
      </c>
      <c r="D13" s="26">
        <v>100</v>
      </c>
      <c r="E13" s="26">
        <v>63.9</v>
      </c>
      <c r="F13" s="26">
        <v>112</v>
      </c>
      <c r="G13" s="26">
        <v>75.739999999999995</v>
      </c>
      <c r="H13" s="28">
        <v>13</v>
      </c>
      <c r="I13" s="40">
        <v>69.2</v>
      </c>
      <c r="J13" s="10">
        <v>79</v>
      </c>
      <c r="K13">
        <v>15.1</v>
      </c>
      <c r="L13" s="1">
        <v>0.34899999999999998</v>
      </c>
      <c r="M13" s="37">
        <v>0.39710000000000001</v>
      </c>
      <c r="N13" s="26">
        <v>-37</v>
      </c>
      <c r="O13" s="49">
        <v>16.5</v>
      </c>
      <c r="P13" s="49">
        <f t="shared" si="0"/>
        <v>1.1200000000000001</v>
      </c>
      <c r="Q13" s="49">
        <f t="shared" si="1"/>
        <v>0.75739999999999996</v>
      </c>
      <c r="R13" s="43">
        <f>PEARSON(H2:H56,L2:L56)</f>
        <v>-0.86173459666105456</v>
      </c>
      <c r="S13" t="s">
        <v>114</v>
      </c>
    </row>
    <row r="14" spans="1:19" ht="16" thickBot="1" x14ac:dyDescent="0.25">
      <c r="A14" s="22" t="s">
        <v>20</v>
      </c>
      <c r="B14" t="s">
        <v>80</v>
      </c>
      <c r="C14" s="23">
        <v>40.19</v>
      </c>
      <c r="D14" s="24">
        <v>73</v>
      </c>
      <c r="E14" s="24">
        <v>99.2</v>
      </c>
      <c r="F14" s="24">
        <v>73.400000000000006</v>
      </c>
      <c r="G14" s="24">
        <v>-26.01</v>
      </c>
      <c r="H14" s="28">
        <v>13</v>
      </c>
      <c r="I14" s="41">
        <v>86.9</v>
      </c>
      <c r="J14" s="10">
        <v>78.8</v>
      </c>
      <c r="K14">
        <v>16</v>
      </c>
      <c r="L14" s="1">
        <v>0.06</v>
      </c>
      <c r="M14" s="36">
        <v>0.50580000000000003</v>
      </c>
      <c r="N14" s="26">
        <v>13.4</v>
      </c>
      <c r="O14" s="49">
        <v>16.600000000000001</v>
      </c>
      <c r="P14" s="49">
        <f t="shared" si="0"/>
        <v>1.0054794520547945</v>
      </c>
      <c r="Q14" s="49">
        <f t="shared" si="1"/>
        <v>-0.35630136986301369</v>
      </c>
      <c r="R14" s="43">
        <f>PEARSON(H2:H59,D2:D59)</f>
        <v>7.1342525704846227E-2</v>
      </c>
      <c r="S14" t="s">
        <v>135</v>
      </c>
    </row>
    <row r="15" spans="1:19" ht="16" thickBot="1" x14ac:dyDescent="0.25">
      <c r="A15" s="22" t="s">
        <v>30</v>
      </c>
      <c r="B15" t="s">
        <v>95</v>
      </c>
      <c r="C15" s="23">
        <v>68.53</v>
      </c>
      <c r="D15" s="24">
        <v>105</v>
      </c>
      <c r="E15" s="24">
        <v>103</v>
      </c>
      <c r="F15" s="24">
        <v>107</v>
      </c>
      <c r="G15" s="24">
        <v>3.49</v>
      </c>
      <c r="H15" s="28">
        <v>13</v>
      </c>
      <c r="I15" s="40">
        <v>71.2</v>
      </c>
      <c r="J15" s="10">
        <v>76.8</v>
      </c>
      <c r="K15">
        <v>18.399999999999999</v>
      </c>
      <c r="L15" s="1">
        <v>-0.432</v>
      </c>
      <c r="M15" s="38">
        <v>0.46710000000000002</v>
      </c>
      <c r="N15" s="24">
        <v>-20</v>
      </c>
      <c r="O15" s="49">
        <v>16.399999999999999</v>
      </c>
      <c r="P15" s="49">
        <f t="shared" si="0"/>
        <v>1.019047619047619</v>
      </c>
      <c r="Q15" s="49">
        <f t="shared" si="1"/>
        <v>3.323809523809524E-2</v>
      </c>
      <c r="R15" s="43">
        <f>PEARSON(F2:F60,D2:D60)</f>
        <v>0.13125768546951846</v>
      </c>
      <c r="S15" t="s">
        <v>136</v>
      </c>
    </row>
    <row r="16" spans="1:19" ht="16" thickBot="1" x14ac:dyDescent="0.25">
      <c r="A16" s="22" t="s">
        <v>52</v>
      </c>
      <c r="B16" t="s">
        <v>74</v>
      </c>
      <c r="C16" s="23">
        <v>95.97</v>
      </c>
      <c r="D16" s="26">
        <v>235</v>
      </c>
      <c r="E16" s="26">
        <v>99</v>
      </c>
      <c r="F16" s="26">
        <v>75.900000000000006</v>
      </c>
      <c r="G16" s="26">
        <v>-23.33</v>
      </c>
      <c r="H16" s="28">
        <v>12</v>
      </c>
      <c r="I16" s="41">
        <v>63.2</v>
      </c>
      <c r="J16" s="10">
        <v>79.2</v>
      </c>
      <c r="K16">
        <v>13.5</v>
      </c>
      <c r="L16" s="1">
        <v>0.33600000000000002</v>
      </c>
      <c r="M16" s="37">
        <v>0.52110000000000001</v>
      </c>
      <c r="N16" s="26">
        <v>-9.6999999999999993</v>
      </c>
      <c r="O16" s="49">
        <v>17.8</v>
      </c>
      <c r="P16" s="49">
        <f t="shared" si="0"/>
        <v>0.32297872340425532</v>
      </c>
      <c r="Q16" s="49">
        <f t="shared" si="1"/>
        <v>-9.927659574468084E-2</v>
      </c>
      <c r="R16" s="43">
        <f>PEARSON(F2:F61,E2:E61)</f>
        <v>0.2641183565913941</v>
      </c>
      <c r="S16" t="s">
        <v>137</v>
      </c>
    </row>
    <row r="17" spans="1:21" ht="22" thickBot="1" x14ac:dyDescent="0.3">
      <c r="A17" s="22" t="s">
        <v>28</v>
      </c>
      <c r="B17" t="s">
        <v>84</v>
      </c>
      <c r="C17" s="23">
        <v>68.06</v>
      </c>
      <c r="D17" s="24">
        <v>291</v>
      </c>
      <c r="E17" s="24">
        <v>90.5</v>
      </c>
      <c r="F17" s="24">
        <v>103</v>
      </c>
      <c r="G17" s="24">
        <v>13.92</v>
      </c>
      <c r="H17" s="28">
        <v>12</v>
      </c>
      <c r="I17" s="40">
        <v>72.3</v>
      </c>
      <c r="J17" s="10">
        <v>78</v>
      </c>
      <c r="K17">
        <v>16.3</v>
      </c>
      <c r="L17" s="1">
        <v>3.5999999999999997E-2</v>
      </c>
      <c r="M17" s="36">
        <v>0.48880000000000001</v>
      </c>
      <c r="N17" s="26">
        <v>-20.7</v>
      </c>
      <c r="O17" s="49">
        <v>16.7</v>
      </c>
      <c r="P17" s="49">
        <f t="shared" si="0"/>
        <v>0.35395189003436428</v>
      </c>
      <c r="Q17" s="49">
        <f t="shared" si="1"/>
        <v>4.7835051546391755E-2</v>
      </c>
      <c r="R17" s="55">
        <f>PEARSON(C2:C71,N2:N71)</f>
        <v>-0.77388262403782848</v>
      </c>
      <c r="S17" s="56" t="s">
        <v>142</v>
      </c>
    </row>
    <row r="18" spans="1:21" ht="20" thickBot="1" x14ac:dyDescent="0.3">
      <c r="A18" s="22" t="s">
        <v>22</v>
      </c>
      <c r="B18" t="s">
        <v>101</v>
      </c>
      <c r="C18" s="23">
        <v>45.97</v>
      </c>
      <c r="D18" s="24">
        <v>297</v>
      </c>
      <c r="E18" s="24">
        <v>74.2</v>
      </c>
      <c r="F18" s="24">
        <v>137</v>
      </c>
      <c r="G18" s="24">
        <v>84.23</v>
      </c>
      <c r="H18" s="28">
        <v>17</v>
      </c>
      <c r="I18" s="41">
        <v>58.7</v>
      </c>
      <c r="J18" s="10">
        <v>75.3</v>
      </c>
      <c r="K18">
        <v>22.1</v>
      </c>
      <c r="L18" s="1">
        <v>-0.62</v>
      </c>
      <c r="M18" s="37">
        <v>0.48659999999999998</v>
      </c>
      <c r="N18" s="24">
        <v>-27.1</v>
      </c>
      <c r="O18" s="49">
        <v>17</v>
      </c>
      <c r="P18" s="49">
        <f t="shared" si="0"/>
        <v>0.46127946127946129</v>
      </c>
      <c r="Q18" s="49">
        <f t="shared" si="1"/>
        <v>0.28360269360269363</v>
      </c>
      <c r="R18" s="50">
        <f>PEARSON(D2:D72,N2:N72)</f>
        <v>-0.46840785129653389</v>
      </c>
      <c r="S18" s="51" t="s">
        <v>143</v>
      </c>
      <c r="T18" s="52"/>
    </row>
    <row r="19" spans="1:21" ht="20" thickBot="1" x14ac:dyDescent="0.3">
      <c r="A19" s="22" t="s">
        <v>26</v>
      </c>
      <c r="B19" t="s">
        <v>100</v>
      </c>
      <c r="C19" s="23">
        <v>47.36</v>
      </c>
      <c r="D19" s="24">
        <v>26</v>
      </c>
      <c r="E19" s="24">
        <v>118</v>
      </c>
      <c r="F19" s="24">
        <v>117</v>
      </c>
      <c r="G19" s="24">
        <v>-0.93</v>
      </c>
      <c r="H19" s="28">
        <v>19</v>
      </c>
      <c r="I19" s="40">
        <v>71.5</v>
      </c>
      <c r="J19" s="10">
        <v>75.599999999999994</v>
      </c>
      <c r="K19">
        <v>21.3</v>
      </c>
      <c r="L19" s="1">
        <v>-1.0209999999999999</v>
      </c>
      <c r="M19" s="36">
        <v>0.42549999999999999</v>
      </c>
      <c r="N19" s="24">
        <v>-20.5</v>
      </c>
      <c r="O19" s="49">
        <v>16.600000000000001</v>
      </c>
      <c r="P19" s="49">
        <f t="shared" si="0"/>
        <v>4.5</v>
      </c>
      <c r="Q19" s="49">
        <f t="shared" si="1"/>
        <v>-3.5769230769230768E-2</v>
      </c>
      <c r="R19" s="53">
        <f>PEARSON(F2:F73,N2:N73)</f>
        <v>-0.62435925174473073</v>
      </c>
      <c r="S19" s="54" t="s">
        <v>144</v>
      </c>
      <c r="T19" s="52"/>
    </row>
    <row r="20" spans="1:21" ht="16" thickBot="1" x14ac:dyDescent="0.25">
      <c r="A20" s="22" t="s">
        <v>11</v>
      </c>
      <c r="B20" t="s">
        <v>79</v>
      </c>
      <c r="C20" s="23">
        <v>32.020000000000003</v>
      </c>
      <c r="D20" s="26">
        <v>260</v>
      </c>
      <c r="E20" s="26">
        <v>20.2</v>
      </c>
      <c r="F20" s="26">
        <v>66.2</v>
      </c>
      <c r="G20" s="26">
        <v>227.72</v>
      </c>
      <c r="H20" s="28">
        <v>12</v>
      </c>
      <c r="I20" s="41">
        <v>38.6</v>
      </c>
      <c r="J20" s="10">
        <v>78.599999999999994</v>
      </c>
      <c r="K20">
        <v>16.899999999999999</v>
      </c>
      <c r="L20" s="1">
        <v>0.34899999999999998</v>
      </c>
      <c r="M20" s="37">
        <v>0.66210000000000002</v>
      </c>
      <c r="N20" s="24">
        <v>4</v>
      </c>
      <c r="O20" s="49">
        <v>21.7</v>
      </c>
      <c r="P20" s="49">
        <f t="shared" si="0"/>
        <v>0.25461538461538463</v>
      </c>
      <c r="Q20" s="49">
        <f t="shared" si="1"/>
        <v>0.87584615384615383</v>
      </c>
      <c r="R20" s="43">
        <f>PEARSON(H2:H74,N2:N74)</f>
        <v>-0.42488447963160603</v>
      </c>
      <c r="S20" t="s">
        <v>146</v>
      </c>
    </row>
    <row r="21" spans="1:21" ht="16" thickBot="1" x14ac:dyDescent="0.25">
      <c r="A21" s="22" t="s">
        <v>27</v>
      </c>
      <c r="B21" t="s">
        <v>77</v>
      </c>
      <c r="C21" s="23">
        <v>56.43</v>
      </c>
      <c r="D21" s="24">
        <v>120</v>
      </c>
      <c r="E21" s="24">
        <v>80.900000000000006</v>
      </c>
      <c r="F21" s="24">
        <v>71.2</v>
      </c>
      <c r="G21" s="24">
        <v>-11.99</v>
      </c>
      <c r="H21" s="28">
        <v>9</v>
      </c>
      <c r="I21" s="40">
        <v>85.6</v>
      </c>
      <c r="J21" s="10">
        <v>78.5</v>
      </c>
      <c r="K21">
        <v>15.3</v>
      </c>
      <c r="L21" s="1">
        <v>0.30599999999999999</v>
      </c>
      <c r="M21" s="38">
        <v>0.62139999999999995</v>
      </c>
      <c r="N21" s="26">
        <v>25.9</v>
      </c>
      <c r="O21" s="49">
        <v>16.3</v>
      </c>
      <c r="P21" s="49">
        <f t="shared" si="0"/>
        <v>0.59333333333333338</v>
      </c>
      <c r="Q21" s="49">
        <f t="shared" si="1"/>
        <v>-9.9916666666666668E-2</v>
      </c>
      <c r="R21" s="43">
        <f>PEARSON(I2:I75,N2:N75)</f>
        <v>0.48326082498158485</v>
      </c>
      <c r="S21" t="s">
        <v>147</v>
      </c>
    </row>
    <row r="22" spans="1:21" ht="16" thickBot="1" x14ac:dyDescent="0.25">
      <c r="A22" s="22" t="s">
        <v>16</v>
      </c>
      <c r="B22" t="s">
        <v>56</v>
      </c>
      <c r="C22" s="23">
        <v>36.28</v>
      </c>
      <c r="D22" s="26">
        <v>44</v>
      </c>
      <c r="E22" s="26">
        <v>100</v>
      </c>
      <c r="F22" s="26">
        <v>54.6</v>
      </c>
      <c r="G22" s="26">
        <v>-45.51</v>
      </c>
      <c r="H22" s="28">
        <v>10</v>
      </c>
      <c r="I22" s="41">
        <v>91.3</v>
      </c>
      <c r="J22" s="10">
        <v>80.099999999999994</v>
      </c>
      <c r="K22">
        <v>13.5</v>
      </c>
      <c r="L22" s="1">
        <v>0.86599999999999999</v>
      </c>
      <c r="M22" s="36">
        <v>0.66479999999999995</v>
      </c>
      <c r="N22" s="24">
        <v>32.6</v>
      </c>
      <c r="O22" s="49">
        <v>17.399999999999999</v>
      </c>
      <c r="P22" s="49">
        <f t="shared" si="0"/>
        <v>1.240909090909091</v>
      </c>
      <c r="Q22" s="49">
        <f t="shared" si="1"/>
        <v>-1.0343181818181817</v>
      </c>
      <c r="R22" s="43">
        <f>PEARSON(J2:J76,N2:N76)</f>
        <v>0.61802062002840841</v>
      </c>
      <c r="S22" t="s">
        <v>145</v>
      </c>
    </row>
    <row r="23" spans="1:21" ht="20" thickBot="1" x14ac:dyDescent="0.3">
      <c r="A23" s="22" t="s">
        <v>15</v>
      </c>
      <c r="B23" t="s">
        <v>89</v>
      </c>
      <c r="C23" s="23">
        <v>35.89</v>
      </c>
      <c r="D23" s="26">
        <v>44</v>
      </c>
      <c r="E23" s="26">
        <v>85.9</v>
      </c>
      <c r="F23" s="26">
        <v>107</v>
      </c>
      <c r="G23" s="26">
        <v>24.68</v>
      </c>
      <c r="H23" s="28">
        <v>14</v>
      </c>
      <c r="I23" s="40">
        <v>73.5</v>
      </c>
      <c r="J23" s="10">
        <v>77.7</v>
      </c>
      <c r="K23">
        <v>18.5</v>
      </c>
      <c r="L23" s="1">
        <v>-0.19400000000000001</v>
      </c>
      <c r="M23" s="37">
        <v>0.50900000000000001</v>
      </c>
      <c r="N23" s="24">
        <v>-1.6</v>
      </c>
      <c r="O23" s="49">
        <v>18.100000000000001</v>
      </c>
      <c r="P23" s="49">
        <f t="shared" si="0"/>
        <v>2.4318181818181817</v>
      </c>
      <c r="Q23" s="49">
        <f t="shared" si="1"/>
        <v>0.56090909090909091</v>
      </c>
      <c r="R23" s="50">
        <f>PEARSON(L2:L77,N2:N77)</f>
        <v>0.56140668191759913</v>
      </c>
      <c r="S23" s="51" t="s">
        <v>148</v>
      </c>
      <c r="U23" t="s">
        <v>172</v>
      </c>
    </row>
    <row r="24" spans="1:21" ht="16" thickBot="1" x14ac:dyDescent="0.25">
      <c r="A24" s="22" t="s">
        <v>14</v>
      </c>
      <c r="B24" t="s">
        <v>60</v>
      </c>
      <c r="C24" s="23">
        <v>35.74</v>
      </c>
      <c r="D24" s="26">
        <v>380</v>
      </c>
      <c r="E24" s="26">
        <v>71.900000000000006</v>
      </c>
      <c r="F24" s="26">
        <v>64.099999999999994</v>
      </c>
      <c r="G24" s="26">
        <v>-10.85</v>
      </c>
      <c r="H24" s="28">
        <v>10</v>
      </c>
      <c r="I24" s="41">
        <v>71.900000000000006</v>
      </c>
      <c r="J24" s="10">
        <v>80.5</v>
      </c>
      <c r="K24">
        <v>12.9</v>
      </c>
      <c r="L24" s="1">
        <v>0.66500000000000004</v>
      </c>
      <c r="M24" s="36">
        <v>0.56569999999999998</v>
      </c>
      <c r="N24" s="24">
        <v>1.9</v>
      </c>
      <c r="O24" s="49">
        <v>16.8</v>
      </c>
      <c r="P24" s="49">
        <f t="shared" si="0"/>
        <v>0.16868421052631577</v>
      </c>
      <c r="Q24" s="49">
        <f t="shared" si="1"/>
        <v>-2.8552631578947368E-2</v>
      </c>
      <c r="R24" s="47">
        <f>PEARSON(M2:M78,N2:N78)</f>
        <v>0.84826464261251822</v>
      </c>
      <c r="S24" s="42" t="s">
        <v>149</v>
      </c>
    </row>
    <row r="25" spans="1:21" ht="16" thickBot="1" x14ac:dyDescent="0.25">
      <c r="A25" s="22" t="s">
        <v>44</v>
      </c>
      <c r="B25" t="s">
        <v>104</v>
      </c>
      <c r="C25" s="23">
        <v>85.66</v>
      </c>
      <c r="D25" s="26">
        <v>166</v>
      </c>
      <c r="E25" s="26">
        <v>124</v>
      </c>
      <c r="F25" s="26">
        <v>146</v>
      </c>
      <c r="G25" s="26">
        <v>18.46</v>
      </c>
      <c r="H25" s="28">
        <v>20</v>
      </c>
      <c r="I25" s="40">
        <v>46.3</v>
      </c>
      <c r="J25" s="10">
        <v>74.599999999999994</v>
      </c>
      <c r="K25">
        <v>22</v>
      </c>
      <c r="L25" s="1">
        <v>-1.01</v>
      </c>
      <c r="M25" s="37">
        <v>0.39589999999999997</v>
      </c>
      <c r="N25" s="24">
        <v>-20.3</v>
      </c>
      <c r="O25" s="49">
        <v>16.8</v>
      </c>
      <c r="P25" s="49">
        <f t="shared" si="0"/>
        <v>0.87951807228915657</v>
      </c>
      <c r="Q25" s="49">
        <f t="shared" si="1"/>
        <v>0.11120481927710844</v>
      </c>
      <c r="R25" s="43">
        <f>PEARSON(D2:D79,O2:O79)</f>
        <v>0.12972764710416029</v>
      </c>
      <c r="S25" t="s">
        <v>160</v>
      </c>
    </row>
    <row r="26" spans="1:21" ht="16" thickBot="1" x14ac:dyDescent="0.25">
      <c r="A26" s="22" t="s">
        <v>41</v>
      </c>
      <c r="B26" t="s">
        <v>92</v>
      </c>
      <c r="C26" s="23">
        <v>82.17</v>
      </c>
      <c r="D26" s="26">
        <v>175</v>
      </c>
      <c r="E26" s="26">
        <v>87.1</v>
      </c>
      <c r="F26" s="26">
        <v>101</v>
      </c>
      <c r="G26" s="26">
        <v>15.38</v>
      </c>
      <c r="H26" s="28">
        <v>14</v>
      </c>
      <c r="I26" s="41">
        <v>69.5</v>
      </c>
      <c r="J26" s="10">
        <v>76.599999999999994</v>
      </c>
      <c r="K26">
        <v>19.600000000000001</v>
      </c>
      <c r="L26" s="1">
        <v>-0.34499999999999997</v>
      </c>
      <c r="M26" s="36">
        <v>0.4577</v>
      </c>
      <c r="N26" s="24">
        <v>-21.2</v>
      </c>
      <c r="O26" s="49">
        <v>17.600000000000001</v>
      </c>
      <c r="P26" s="49">
        <f t="shared" si="0"/>
        <v>0.57714285714285718</v>
      </c>
      <c r="Q26" s="49">
        <f t="shared" si="1"/>
        <v>8.7885714285714289E-2</v>
      </c>
      <c r="R26" s="43">
        <f>PEARSON(G2:G80,O2:O80)</f>
        <v>0.19307155201513462</v>
      </c>
      <c r="S26" t="s">
        <v>161</v>
      </c>
    </row>
    <row r="27" spans="1:21" ht="16" thickBot="1" x14ac:dyDescent="0.25">
      <c r="A27" s="22" t="s">
        <v>43</v>
      </c>
      <c r="B27" t="s">
        <v>67</v>
      </c>
      <c r="C27" s="23">
        <v>84.11</v>
      </c>
      <c r="D27" s="26">
        <v>315</v>
      </c>
      <c r="E27" s="26">
        <v>75.5</v>
      </c>
      <c r="F27" s="26">
        <v>109</v>
      </c>
      <c r="G27" s="26">
        <v>44.11</v>
      </c>
      <c r="H27" s="28">
        <v>13</v>
      </c>
      <c r="I27" s="40">
        <v>53.4</v>
      </c>
      <c r="J27" s="10">
        <v>78.7</v>
      </c>
      <c r="K27">
        <v>13.9</v>
      </c>
      <c r="L27" s="1">
        <v>0.29499999999999998</v>
      </c>
      <c r="M27" s="37">
        <v>0.46360000000000001</v>
      </c>
      <c r="N27" s="24">
        <v>-20</v>
      </c>
      <c r="O27" s="49">
        <v>19.7</v>
      </c>
      <c r="P27" s="49">
        <f t="shared" si="0"/>
        <v>0.34603174603174602</v>
      </c>
      <c r="Q27" s="49">
        <f t="shared" si="1"/>
        <v>0.14003174603174603</v>
      </c>
      <c r="R27" s="43">
        <f>PEARSON(E2:E81,O2:O81)</f>
        <v>-0.22724837797870714</v>
      </c>
      <c r="S27" t="s">
        <v>162</v>
      </c>
    </row>
    <row r="28" spans="1:21" ht="16" thickBot="1" x14ac:dyDescent="0.25">
      <c r="A28" s="22" t="s">
        <v>39</v>
      </c>
      <c r="B28" t="s">
        <v>69</v>
      </c>
      <c r="C28" s="23">
        <v>81.010000000000005</v>
      </c>
      <c r="D28" s="24">
        <v>379</v>
      </c>
      <c r="E28" s="24">
        <v>84.4</v>
      </c>
      <c r="F28" s="24">
        <v>69</v>
      </c>
      <c r="G28" s="24">
        <v>-18.25</v>
      </c>
      <c r="H28" s="28">
        <v>11</v>
      </c>
      <c r="I28" s="41">
        <v>73</v>
      </c>
      <c r="J28" s="10">
        <v>79.099999999999994</v>
      </c>
      <c r="K28">
        <v>13.9</v>
      </c>
      <c r="L28" s="1">
        <v>0.379</v>
      </c>
      <c r="M28" s="36">
        <v>0.52790000000000004</v>
      </c>
      <c r="N28" s="24">
        <v>-24.8</v>
      </c>
      <c r="O28" s="49">
        <v>16.399999999999999</v>
      </c>
      <c r="P28" s="49">
        <f t="shared" si="0"/>
        <v>0.18205804749340371</v>
      </c>
      <c r="Q28" s="49">
        <f t="shared" si="1"/>
        <v>-4.8153034300791556E-2</v>
      </c>
      <c r="R28" s="43">
        <f>PEARSON(F2:F82,O2:O82)</f>
        <v>-0.16213014115280944</v>
      </c>
      <c r="S28" t="s">
        <v>163</v>
      </c>
    </row>
    <row r="29" spans="1:21" ht="16" thickBot="1" x14ac:dyDescent="0.25">
      <c r="A29" s="22" t="s">
        <v>23</v>
      </c>
      <c r="B29" t="s">
        <v>88</v>
      </c>
      <c r="C29" s="23">
        <v>46.43</v>
      </c>
      <c r="D29" s="24">
        <v>98</v>
      </c>
      <c r="E29" s="24">
        <v>88.4</v>
      </c>
      <c r="F29" s="24">
        <v>142</v>
      </c>
      <c r="G29" s="24">
        <v>60.18</v>
      </c>
      <c r="H29" s="28">
        <v>13</v>
      </c>
      <c r="I29" s="40">
        <v>94.1</v>
      </c>
      <c r="J29" s="10">
        <v>77.900000000000006</v>
      </c>
      <c r="K29">
        <v>19.7</v>
      </c>
      <c r="L29" s="1">
        <v>-0.26700000000000002</v>
      </c>
      <c r="M29" s="37">
        <v>0.48620000000000002</v>
      </c>
      <c r="N29" s="26">
        <v>-2.5</v>
      </c>
      <c r="O29" s="49">
        <v>16.5</v>
      </c>
      <c r="P29" s="49">
        <f t="shared" si="0"/>
        <v>1.4489795918367347</v>
      </c>
      <c r="Q29" s="49">
        <f t="shared" si="1"/>
        <v>0.61408163265306126</v>
      </c>
      <c r="R29" s="43">
        <f>PEARSON(M2:M83,O2:O83)</f>
        <v>0.26422781430986997</v>
      </c>
      <c r="S29" t="s">
        <v>164</v>
      </c>
    </row>
    <row r="30" spans="1:21" ht="16" thickBot="1" x14ac:dyDescent="0.25">
      <c r="A30" s="22" t="s">
        <v>31</v>
      </c>
      <c r="B30" t="s">
        <v>61</v>
      </c>
      <c r="C30" s="23">
        <v>70.16</v>
      </c>
      <c r="D30" s="24">
        <v>201</v>
      </c>
      <c r="E30" s="24">
        <v>40.9</v>
      </c>
      <c r="F30" s="24">
        <v>60.2</v>
      </c>
      <c r="G30" s="24">
        <v>47.19</v>
      </c>
      <c r="H30" s="28">
        <v>8</v>
      </c>
      <c r="I30" s="41">
        <v>58.3</v>
      </c>
      <c r="J30" s="10">
        <v>79.099999999999994</v>
      </c>
      <c r="K30">
        <v>12.8</v>
      </c>
      <c r="L30" s="1">
        <v>0.69199999999999995</v>
      </c>
      <c r="M30" s="36">
        <v>0.60229999999999995</v>
      </c>
      <c r="N30" s="26">
        <v>0.3</v>
      </c>
      <c r="O30" s="49">
        <v>19.3</v>
      </c>
      <c r="P30" s="49">
        <f t="shared" si="0"/>
        <v>0.29950248756218906</v>
      </c>
      <c r="Q30" s="49">
        <f t="shared" si="1"/>
        <v>0.23477611940298507</v>
      </c>
      <c r="R30" s="43">
        <f>PEARSON(P2:P84,O2:O84)</f>
        <v>-5.2948717281935426E-2</v>
      </c>
      <c r="S30" t="s">
        <v>167</v>
      </c>
    </row>
    <row r="31" spans="1:21" ht="16" thickBot="1" x14ac:dyDescent="0.25">
      <c r="A31" s="22" t="s">
        <v>13</v>
      </c>
      <c r="B31" t="s">
        <v>65</v>
      </c>
      <c r="C31" s="23">
        <v>35</v>
      </c>
      <c r="D31" s="26">
        <v>18</v>
      </c>
      <c r="E31" s="26">
        <v>142</v>
      </c>
      <c r="F31" s="26">
        <v>71.900000000000006</v>
      </c>
      <c r="G31" s="26">
        <v>-49.22</v>
      </c>
      <c r="H31" s="28">
        <v>10</v>
      </c>
      <c r="I31" s="40">
        <v>93.8</v>
      </c>
      <c r="J31" s="10">
        <v>79.8</v>
      </c>
      <c r="K31">
        <v>15.7</v>
      </c>
      <c r="L31" s="1">
        <v>0.46</v>
      </c>
      <c r="M31" s="37">
        <v>0.62190000000000001</v>
      </c>
      <c r="N31" s="24">
        <v>12</v>
      </c>
      <c r="O31" s="49">
        <v>16.899999999999999</v>
      </c>
      <c r="P31" s="49">
        <f t="shared" si="0"/>
        <v>3.9944444444444449</v>
      </c>
      <c r="Q31" s="49">
        <f t="shared" si="1"/>
        <v>-2.7344444444444442</v>
      </c>
      <c r="R31" s="43">
        <f>PEARSON(Q2:Q85,O2:O85)</f>
        <v>3.7887759009258573E-2</v>
      </c>
      <c r="S31" t="s">
        <v>168</v>
      </c>
    </row>
    <row r="32" spans="1:21" ht="22" thickBot="1" x14ac:dyDescent="0.3">
      <c r="A32" s="22" t="s">
        <v>21</v>
      </c>
      <c r="B32" t="s">
        <v>83</v>
      </c>
      <c r="C32" s="23">
        <v>41.32</v>
      </c>
      <c r="D32" s="24">
        <v>171</v>
      </c>
      <c r="E32" s="24">
        <v>106</v>
      </c>
      <c r="F32" s="24">
        <v>136</v>
      </c>
      <c r="G32" s="24">
        <v>28.34</v>
      </c>
      <c r="H32" s="28">
        <v>19</v>
      </c>
      <c r="I32" s="41">
        <v>74.5</v>
      </c>
      <c r="J32" s="10">
        <v>77.2</v>
      </c>
      <c r="K32">
        <v>20.5</v>
      </c>
      <c r="L32" s="1">
        <v>-0.20399999999999999</v>
      </c>
      <c r="M32" s="36">
        <v>0.60770000000000002</v>
      </c>
      <c r="N32" s="26">
        <v>7</v>
      </c>
      <c r="O32" s="49">
        <v>18.5</v>
      </c>
      <c r="P32" s="49">
        <f t="shared" si="0"/>
        <v>0.79532163742690054</v>
      </c>
      <c r="Q32" s="49">
        <f t="shared" si="1"/>
        <v>0.16573099415204678</v>
      </c>
      <c r="R32" s="57">
        <f>PEARSON(C2:C86,H2:H86)</f>
        <v>0.2447712800310953</v>
      </c>
      <c r="S32" s="58" t="s">
        <v>169</v>
      </c>
    </row>
    <row r="33" spans="1:19" ht="22" thickBot="1" x14ac:dyDescent="0.3">
      <c r="A33" s="22" t="s">
        <v>7</v>
      </c>
      <c r="B33" t="s">
        <v>73</v>
      </c>
      <c r="C33" s="23">
        <v>31.24</v>
      </c>
      <c r="D33" s="26">
        <v>12</v>
      </c>
      <c r="E33" s="26">
        <v>139</v>
      </c>
      <c r="F33" s="26">
        <v>83.9</v>
      </c>
      <c r="G33" s="26">
        <v>-39.68</v>
      </c>
      <c r="H33" s="28">
        <v>14</v>
      </c>
      <c r="I33" s="40">
        <v>87.4</v>
      </c>
      <c r="J33" s="10">
        <v>80.5</v>
      </c>
      <c r="K33">
        <v>16.3</v>
      </c>
      <c r="L33" s="1">
        <v>0.47599999999999998</v>
      </c>
      <c r="M33" s="37">
        <v>0.61009999999999998</v>
      </c>
      <c r="N33" s="26">
        <v>20</v>
      </c>
      <c r="O33" s="49">
        <v>17.5</v>
      </c>
      <c r="P33" s="49">
        <f t="shared" si="0"/>
        <v>6.9916666666666671</v>
      </c>
      <c r="Q33" s="49">
        <f t="shared" si="1"/>
        <v>-3.3066666666666666</v>
      </c>
      <c r="R33" s="55">
        <f>PEARSON(C2:C87,J2:J87)</f>
        <v>-0.39043424207858307</v>
      </c>
      <c r="S33" s="56" t="s">
        <v>170</v>
      </c>
    </row>
    <row r="34" spans="1:19" ht="22" thickBot="1" x14ac:dyDescent="0.3">
      <c r="A34" s="22" t="s">
        <v>25</v>
      </c>
      <c r="B34" t="s">
        <v>91</v>
      </c>
      <c r="C34" s="23">
        <v>47.13</v>
      </c>
      <c r="D34" s="24">
        <v>252</v>
      </c>
      <c r="E34" s="24">
        <v>60.4</v>
      </c>
      <c r="F34" s="24">
        <v>108</v>
      </c>
      <c r="G34" s="24">
        <v>77.98</v>
      </c>
      <c r="H34" s="28">
        <v>15</v>
      </c>
      <c r="I34" s="41">
        <v>66.7</v>
      </c>
      <c r="J34" s="10">
        <v>77.599999999999994</v>
      </c>
      <c r="K34">
        <v>18</v>
      </c>
      <c r="L34" s="1">
        <v>-0.191</v>
      </c>
      <c r="M34" s="36">
        <v>0.47139999999999999</v>
      </c>
      <c r="N34" s="26">
        <v>-4.8</v>
      </c>
      <c r="O34" s="49">
        <v>17</v>
      </c>
      <c r="P34" s="49">
        <f t="shared" si="0"/>
        <v>0.42857142857142855</v>
      </c>
      <c r="Q34" s="49">
        <f t="shared" si="1"/>
        <v>0.30944444444444447</v>
      </c>
      <c r="R34" s="55">
        <f>PEARSON(C2:C88,L2:L88)</f>
        <v>-0.38536389217897193</v>
      </c>
      <c r="S34" s="56" t="s">
        <v>171</v>
      </c>
    </row>
    <row r="35" spans="1:19" ht="22" thickBot="1" x14ac:dyDescent="0.3">
      <c r="A35" s="22" t="s">
        <v>36</v>
      </c>
      <c r="B35" t="s">
        <v>68</v>
      </c>
      <c r="C35" s="23">
        <v>80.27</v>
      </c>
      <c r="D35" s="24">
        <v>339</v>
      </c>
      <c r="E35" s="24">
        <v>122</v>
      </c>
      <c r="F35" s="24">
        <v>70.900000000000006</v>
      </c>
      <c r="G35" s="24">
        <v>-41.84</v>
      </c>
      <c r="H35" s="28">
        <v>11</v>
      </c>
      <c r="I35" s="40">
        <v>61</v>
      </c>
      <c r="J35" s="10">
        <v>79.3</v>
      </c>
      <c r="K35">
        <v>13.4</v>
      </c>
      <c r="L35" s="1">
        <v>0.41599999999999998</v>
      </c>
      <c r="M35" s="37">
        <v>0.42220000000000002</v>
      </c>
      <c r="N35" s="24">
        <v>-37.200000000000003</v>
      </c>
      <c r="O35" s="49">
        <v>16</v>
      </c>
      <c r="P35" s="49">
        <f t="shared" si="0"/>
        <v>0.20914454277286137</v>
      </c>
      <c r="Q35" s="49">
        <f t="shared" si="1"/>
        <v>-0.12342182890855458</v>
      </c>
      <c r="R35" s="55">
        <f>PEARSON(N2:N89,J2:J89)</f>
        <v>0.61802062002840841</v>
      </c>
      <c r="S35" s="56" t="s">
        <v>173</v>
      </c>
    </row>
    <row r="36" spans="1:19" ht="22" thickBot="1" x14ac:dyDescent="0.3">
      <c r="A36" s="22" t="s">
        <v>24</v>
      </c>
      <c r="B36" t="s">
        <v>96</v>
      </c>
      <c r="C36" s="23">
        <v>46.94</v>
      </c>
      <c r="D36" s="24">
        <v>180</v>
      </c>
      <c r="E36" s="24">
        <v>87.3</v>
      </c>
      <c r="F36" s="24">
        <v>123</v>
      </c>
      <c r="G36" s="24">
        <v>40.659999999999997</v>
      </c>
      <c r="H36" s="28">
        <v>14</v>
      </c>
      <c r="I36" s="41">
        <v>76.3</v>
      </c>
      <c r="J36" s="10">
        <v>76.8</v>
      </c>
      <c r="K36">
        <v>17.7</v>
      </c>
      <c r="L36" s="1">
        <v>-0.42399999999999999</v>
      </c>
      <c r="M36" s="37">
        <v>0.48859999999999998</v>
      </c>
      <c r="N36" s="26">
        <v>-12.4</v>
      </c>
      <c r="O36" s="49">
        <v>17.8</v>
      </c>
      <c r="P36" s="49">
        <f t="shared" si="0"/>
        <v>0.68333333333333335</v>
      </c>
      <c r="Q36" s="49">
        <f t="shared" si="1"/>
        <v>0.22588888888888886</v>
      </c>
      <c r="R36" s="55">
        <f>PEARSON(D2:D90,L2:L90)</f>
        <v>-0.11416835433130905</v>
      </c>
      <c r="S36" s="56" t="s">
        <v>173</v>
      </c>
    </row>
    <row r="37" spans="1:19" ht="16" thickBot="1" x14ac:dyDescent="0.25">
      <c r="A37" s="22" t="s">
        <v>45</v>
      </c>
      <c r="B37" t="s">
        <v>98</v>
      </c>
      <c r="C37" s="23">
        <v>85.66</v>
      </c>
      <c r="D37" s="26">
        <v>291</v>
      </c>
      <c r="E37" s="26">
        <v>100</v>
      </c>
      <c r="F37" s="26">
        <v>159</v>
      </c>
      <c r="G37" s="26">
        <v>58.33</v>
      </c>
      <c r="H37" s="28">
        <v>16</v>
      </c>
      <c r="I37" s="40">
        <v>64.599999999999994</v>
      </c>
      <c r="J37" s="10">
        <v>75.599999999999994</v>
      </c>
      <c r="K37">
        <v>21</v>
      </c>
      <c r="L37" s="1">
        <v>-0.74399999999999999</v>
      </c>
      <c r="M37" s="38">
        <v>0.44700000000000001</v>
      </c>
      <c r="N37" s="26">
        <v>-37.200000000000003</v>
      </c>
      <c r="O37" s="49">
        <v>16.2</v>
      </c>
      <c r="P37" s="49">
        <f t="shared" si="0"/>
        <v>0.54639175257731953</v>
      </c>
      <c r="Q37" s="49">
        <f t="shared" si="1"/>
        <v>0.20044673539518901</v>
      </c>
    </row>
    <row r="38" spans="1:19" ht="16" thickBot="1" x14ac:dyDescent="0.25">
      <c r="A38" s="22" t="s">
        <v>19</v>
      </c>
      <c r="B38" t="s">
        <v>72</v>
      </c>
      <c r="C38" s="23">
        <v>39.770000000000003</v>
      </c>
      <c r="D38" s="24">
        <v>220</v>
      </c>
      <c r="E38" s="24">
        <v>26</v>
      </c>
      <c r="F38" s="24">
        <v>69.2</v>
      </c>
      <c r="G38" s="24">
        <v>166.15</v>
      </c>
      <c r="H38" s="28">
        <v>13</v>
      </c>
      <c r="I38" s="41">
        <v>80.5</v>
      </c>
      <c r="J38" s="10">
        <v>79.7</v>
      </c>
      <c r="K38">
        <v>18.2</v>
      </c>
      <c r="L38" s="1">
        <v>0.29499999999999998</v>
      </c>
      <c r="M38" s="37">
        <v>0.58689999999999998</v>
      </c>
      <c r="N38" s="26">
        <v>10.6</v>
      </c>
      <c r="O38" s="49">
        <v>18.600000000000001</v>
      </c>
      <c r="P38" s="49">
        <f t="shared" si="0"/>
        <v>0.31454545454545457</v>
      </c>
      <c r="Q38" s="49">
        <f t="shared" si="1"/>
        <v>0.75522727272727275</v>
      </c>
    </row>
    <row r="39" spans="1:19" ht="16" thickBot="1" x14ac:dyDescent="0.25">
      <c r="A39" s="22" t="s">
        <v>18</v>
      </c>
      <c r="B39" t="s">
        <v>86</v>
      </c>
      <c r="C39" s="23">
        <v>39.46</v>
      </c>
      <c r="D39" s="26">
        <v>68</v>
      </c>
      <c r="E39" s="26">
        <v>88.1</v>
      </c>
      <c r="F39" s="26">
        <v>103</v>
      </c>
      <c r="G39" s="26">
        <v>16.350000000000001</v>
      </c>
      <c r="H39" s="28">
        <v>12</v>
      </c>
      <c r="I39" s="40">
        <v>76.5</v>
      </c>
      <c r="J39" s="10">
        <v>78.099999999999994</v>
      </c>
      <c r="K39">
        <v>17.8</v>
      </c>
      <c r="L39" s="1">
        <v>-1.4E-2</v>
      </c>
      <c r="M39" s="36">
        <v>0.55820000000000003</v>
      </c>
      <c r="N39" s="26">
        <v>-2.9</v>
      </c>
      <c r="O39" s="49">
        <v>19</v>
      </c>
      <c r="P39" s="49">
        <f t="shared" si="0"/>
        <v>1.5147058823529411</v>
      </c>
      <c r="Q39" s="49">
        <f t="shared" si="1"/>
        <v>0.24044117647058827</v>
      </c>
    </row>
    <row r="40" spans="1:19" ht="16" thickBot="1" x14ac:dyDescent="0.25">
      <c r="A40" s="22" t="s">
        <v>12</v>
      </c>
      <c r="B40" t="s">
        <v>64</v>
      </c>
      <c r="C40" s="23">
        <v>33.020000000000003</v>
      </c>
      <c r="D40" s="26">
        <v>52</v>
      </c>
      <c r="E40" s="26">
        <v>104</v>
      </c>
      <c r="F40" s="26">
        <v>66.400000000000006</v>
      </c>
      <c r="G40" s="26">
        <v>-36.340000000000003</v>
      </c>
      <c r="H40" s="28">
        <v>12</v>
      </c>
      <c r="I40" s="41">
        <v>91.1</v>
      </c>
      <c r="J40" s="10">
        <v>79.8</v>
      </c>
      <c r="K40">
        <v>16.399999999999999</v>
      </c>
      <c r="L40" s="1">
        <v>0.38200000000000001</v>
      </c>
      <c r="M40" s="37">
        <v>0.6552</v>
      </c>
      <c r="N40" s="24">
        <v>24</v>
      </c>
      <c r="O40" s="49">
        <v>18.3</v>
      </c>
      <c r="P40" s="49">
        <f t="shared" si="0"/>
        <v>1.276923076923077</v>
      </c>
      <c r="Q40" s="49">
        <f t="shared" si="1"/>
        <v>-0.69884615384615389</v>
      </c>
    </row>
    <row r="41" spans="1:19" ht="16" thickBot="1" x14ac:dyDescent="0.25">
      <c r="A41" s="22" t="s">
        <v>46</v>
      </c>
      <c r="B41" t="s">
        <v>93</v>
      </c>
      <c r="C41" s="23">
        <v>87.02</v>
      </c>
      <c r="D41" s="26">
        <v>186</v>
      </c>
      <c r="E41" s="26">
        <v>77.7</v>
      </c>
      <c r="F41" s="26">
        <v>139</v>
      </c>
      <c r="G41" s="26">
        <v>79.150000000000006</v>
      </c>
      <c r="H41" s="28">
        <v>15</v>
      </c>
      <c r="I41" s="40">
        <v>67.900000000000006</v>
      </c>
      <c r="J41" s="10">
        <v>76.5</v>
      </c>
      <c r="K41">
        <v>17.899999999999999</v>
      </c>
      <c r="L41" s="1">
        <v>-0.56699999999999995</v>
      </c>
      <c r="M41" s="36">
        <v>0.44290000000000002</v>
      </c>
      <c r="N41" s="26">
        <v>-18.600000000000001</v>
      </c>
      <c r="O41" s="49">
        <v>18.600000000000001</v>
      </c>
      <c r="P41" s="49">
        <f t="shared" si="0"/>
        <v>0.74731182795698925</v>
      </c>
      <c r="Q41" s="49">
        <f t="shared" si="1"/>
        <v>0.42553763440860221</v>
      </c>
    </row>
    <row r="42" spans="1:19" ht="16" thickBot="1" x14ac:dyDescent="0.25">
      <c r="A42" s="22" t="s">
        <v>49</v>
      </c>
      <c r="B42" t="s">
        <v>76</v>
      </c>
      <c r="C42" s="23">
        <v>89.15</v>
      </c>
      <c r="D42" s="26">
        <v>241</v>
      </c>
      <c r="E42" s="26">
        <v>127</v>
      </c>
      <c r="F42" s="26">
        <v>71.2</v>
      </c>
      <c r="G42" s="26">
        <v>-43.94</v>
      </c>
      <c r="H42" s="28">
        <v>13</v>
      </c>
      <c r="I42" s="41">
        <v>57.2</v>
      </c>
      <c r="J42" s="10">
        <v>78.900000000000006</v>
      </c>
      <c r="K42">
        <v>13.7</v>
      </c>
      <c r="L42" s="1">
        <v>6.7000000000000004E-2</v>
      </c>
      <c r="M42" s="37">
        <v>0.49680000000000002</v>
      </c>
      <c r="N42" s="26">
        <v>-32.200000000000003</v>
      </c>
      <c r="O42" s="49">
        <v>17.600000000000001</v>
      </c>
      <c r="P42" s="49">
        <f t="shared" si="0"/>
        <v>0.29543568464730291</v>
      </c>
      <c r="Q42" s="49">
        <f t="shared" si="1"/>
        <v>-0.18232365145228216</v>
      </c>
    </row>
    <row r="43" spans="1:19" ht="16" thickBot="1" x14ac:dyDescent="0.25">
      <c r="A43" s="22" t="s">
        <v>37</v>
      </c>
      <c r="B43" t="s">
        <v>97</v>
      </c>
      <c r="C43" s="23">
        <v>80.62</v>
      </c>
      <c r="D43" s="24">
        <v>166</v>
      </c>
      <c r="E43" s="24">
        <v>80.3</v>
      </c>
      <c r="F43" s="24">
        <v>143</v>
      </c>
      <c r="G43" s="24">
        <v>77.459999999999994</v>
      </c>
      <c r="H43" s="28">
        <v>15</v>
      </c>
      <c r="I43" s="40">
        <v>66.2</v>
      </c>
      <c r="J43" s="10">
        <v>75.5</v>
      </c>
      <c r="K43">
        <v>21.3</v>
      </c>
      <c r="L43" s="1">
        <v>-0.56599999999999995</v>
      </c>
      <c r="M43" s="36">
        <v>0.42380000000000001</v>
      </c>
      <c r="N43" s="26">
        <v>-29.4</v>
      </c>
      <c r="O43" s="49">
        <v>17</v>
      </c>
      <c r="P43" s="49">
        <f t="shared" si="0"/>
        <v>0.86144578313253017</v>
      </c>
      <c r="Q43" s="49">
        <f t="shared" si="1"/>
        <v>0.46662650602409633</v>
      </c>
    </row>
    <row r="44" spans="1:19" ht="16" thickBot="1" x14ac:dyDescent="0.25">
      <c r="A44" s="22" t="s">
        <v>48</v>
      </c>
      <c r="B44" t="s">
        <v>90</v>
      </c>
      <c r="C44" s="23">
        <v>88.37</v>
      </c>
      <c r="D44" s="26">
        <v>184</v>
      </c>
      <c r="E44" s="26">
        <v>105</v>
      </c>
      <c r="F44" s="26">
        <v>151</v>
      </c>
      <c r="G44" s="26">
        <v>43.92</v>
      </c>
      <c r="H44" s="28">
        <v>15</v>
      </c>
      <c r="I44" s="41">
        <v>83.7</v>
      </c>
      <c r="J44" s="10">
        <v>78.400000000000006</v>
      </c>
      <c r="K44">
        <v>18.8</v>
      </c>
      <c r="L44" s="1">
        <v>-0.28599999999999998</v>
      </c>
      <c r="M44" s="37">
        <v>0.4839</v>
      </c>
      <c r="N44" s="26">
        <v>-12</v>
      </c>
      <c r="O44" s="49">
        <v>13.2</v>
      </c>
      <c r="P44" s="49">
        <f t="shared" si="0"/>
        <v>0.82065217391304346</v>
      </c>
      <c r="Q44" s="49">
        <f t="shared" si="1"/>
        <v>0.23869565217391306</v>
      </c>
    </row>
    <row r="45" spans="1:19" ht="16" thickBot="1" x14ac:dyDescent="0.25">
      <c r="A45" s="22" t="s">
        <v>35</v>
      </c>
      <c r="B45" t="s">
        <v>57</v>
      </c>
      <c r="C45" s="23">
        <v>79.5</v>
      </c>
      <c r="D45" s="24">
        <v>94</v>
      </c>
      <c r="E45" s="24">
        <v>48.6</v>
      </c>
      <c r="F45" s="24">
        <v>78.2</v>
      </c>
      <c r="G45" s="24">
        <v>60.91</v>
      </c>
      <c r="H45" s="28">
        <v>10</v>
      </c>
      <c r="I45" s="40">
        <v>89.8</v>
      </c>
      <c r="J45" s="10">
        <v>79.599999999999994</v>
      </c>
      <c r="K45">
        <v>14.8</v>
      </c>
      <c r="L45" s="1">
        <v>0.70199999999999996</v>
      </c>
      <c r="M45" s="37">
        <v>0.48220000000000002</v>
      </c>
      <c r="N45" s="26">
        <v>-27.3</v>
      </c>
      <c r="O45" s="49">
        <v>11.6</v>
      </c>
      <c r="P45" s="49">
        <f t="shared" si="0"/>
        <v>0.83191489361702131</v>
      </c>
      <c r="Q45" s="49">
        <f t="shared" si="1"/>
        <v>0.64797872340425533</v>
      </c>
    </row>
    <row r="46" spans="1:19" ht="16" thickBot="1" x14ac:dyDescent="0.25">
      <c r="A46" s="22" t="s">
        <v>4</v>
      </c>
      <c r="B46" t="s">
        <v>62</v>
      </c>
      <c r="C46" s="23">
        <v>18.84</v>
      </c>
      <c r="D46" s="26">
        <v>87</v>
      </c>
      <c r="E46" s="26">
        <v>16</v>
      </c>
      <c r="F46" s="26">
        <v>29.5</v>
      </c>
      <c r="G46" s="26">
        <v>84.38</v>
      </c>
      <c r="H46" s="28">
        <v>11</v>
      </c>
      <c r="I46" s="41">
        <v>35.1</v>
      </c>
      <c r="J46" s="10">
        <v>79.3</v>
      </c>
      <c r="K46">
        <v>12.8</v>
      </c>
      <c r="L46" s="1">
        <v>0.71899999999999997</v>
      </c>
      <c r="M46" s="36">
        <v>0.68320000000000003</v>
      </c>
      <c r="N46" s="26">
        <v>27.5</v>
      </c>
      <c r="O46" s="49">
        <v>20.6</v>
      </c>
      <c r="P46" s="49">
        <f t="shared" si="0"/>
        <v>0.33908045977011492</v>
      </c>
      <c r="Q46" s="49">
        <f t="shared" si="1"/>
        <v>0.9698850574712643</v>
      </c>
    </row>
    <row r="47" spans="1:19" ht="16" thickBot="1" x14ac:dyDescent="0.25">
      <c r="A47" s="22" t="s">
        <v>6</v>
      </c>
      <c r="B47" t="s">
        <v>82</v>
      </c>
      <c r="C47" s="23">
        <v>28.92</v>
      </c>
      <c r="D47" s="26">
        <v>201</v>
      </c>
      <c r="E47" s="26">
        <v>56.3</v>
      </c>
      <c r="F47" s="26">
        <v>88.5</v>
      </c>
      <c r="G47" s="26">
        <v>57.19</v>
      </c>
      <c r="H47" s="28">
        <v>11</v>
      </c>
      <c r="I47" s="40">
        <v>75.599999999999994</v>
      </c>
      <c r="J47" s="10">
        <v>79</v>
      </c>
      <c r="K47">
        <v>16.600000000000001</v>
      </c>
      <c r="L47" s="1">
        <v>0.30499999999999999</v>
      </c>
      <c r="M47" s="36">
        <v>0.57969999999999999</v>
      </c>
      <c r="N47" s="24">
        <v>4.5999999999999996</v>
      </c>
      <c r="O47" s="49">
        <v>16.3</v>
      </c>
      <c r="P47" s="49">
        <f t="shared" si="0"/>
        <v>0.44029850746268656</v>
      </c>
      <c r="Q47" s="49">
        <f t="shared" si="1"/>
        <v>0.28452736318407962</v>
      </c>
    </row>
    <row r="48" spans="1:19" ht="16" thickBot="1" x14ac:dyDescent="0.25">
      <c r="A48" s="22" t="s">
        <v>8</v>
      </c>
      <c r="B48" t="s">
        <v>63</v>
      </c>
      <c r="C48" s="23">
        <v>31.24</v>
      </c>
      <c r="D48" s="26">
        <v>58</v>
      </c>
      <c r="E48" s="26">
        <v>36.700000000000003</v>
      </c>
      <c r="F48" s="26">
        <v>61.5</v>
      </c>
      <c r="G48" s="26">
        <v>67.569999999999993</v>
      </c>
      <c r="H48" s="28">
        <v>11</v>
      </c>
      <c r="I48" s="41">
        <v>83.4</v>
      </c>
      <c r="J48" s="10">
        <v>80</v>
      </c>
      <c r="K48">
        <v>15.1</v>
      </c>
      <c r="L48" s="1">
        <v>0.58399999999999996</v>
      </c>
      <c r="M48" s="37">
        <v>0.60160000000000002</v>
      </c>
      <c r="N48" s="31">
        <v>12.4</v>
      </c>
      <c r="O48" s="49">
        <v>16.2</v>
      </c>
      <c r="P48" s="49">
        <f t="shared" si="0"/>
        <v>1.0603448275862069</v>
      </c>
      <c r="Q48" s="49">
        <f t="shared" si="1"/>
        <v>1.1649999999999998</v>
      </c>
    </row>
    <row r="49" spans="1:17" ht="16" thickBot="1" x14ac:dyDescent="0.25">
      <c r="A49" s="22" t="s">
        <v>33</v>
      </c>
      <c r="B49" t="s">
        <v>103</v>
      </c>
      <c r="C49" s="23">
        <v>76.47</v>
      </c>
      <c r="D49" s="24">
        <v>471</v>
      </c>
      <c r="E49" s="24">
        <v>56.2</v>
      </c>
      <c r="F49" s="24">
        <v>147</v>
      </c>
      <c r="G49" s="24">
        <v>161.21</v>
      </c>
      <c r="H49" s="28">
        <v>18</v>
      </c>
      <c r="I49" s="40">
        <v>44.6</v>
      </c>
      <c r="J49" s="10">
        <v>74.400000000000006</v>
      </c>
      <c r="K49">
        <v>23.7</v>
      </c>
      <c r="L49" s="1">
        <v>-0.60299999999999998</v>
      </c>
      <c r="M49" s="36">
        <v>0.39800000000000002</v>
      </c>
      <c r="N49" s="26">
        <v>-35.5</v>
      </c>
      <c r="O49" s="49">
        <v>21</v>
      </c>
      <c r="P49" s="49">
        <f t="shared" si="0"/>
        <v>0.31210191082802546</v>
      </c>
      <c r="Q49" s="49">
        <f t="shared" si="1"/>
        <v>0.34227176220806793</v>
      </c>
    </row>
    <row r="50" spans="1:17" ht="16" thickBot="1" x14ac:dyDescent="0.25">
      <c r="A50" s="22" t="s">
        <v>34</v>
      </c>
      <c r="B50" t="s">
        <v>75</v>
      </c>
      <c r="C50" s="23">
        <v>78.92</v>
      </c>
      <c r="D50" s="24">
        <v>163</v>
      </c>
      <c r="E50" s="24">
        <v>70.2</v>
      </c>
      <c r="F50" s="24">
        <v>71.099999999999994</v>
      </c>
      <c r="G50" s="24">
        <v>1.28</v>
      </c>
      <c r="H50" s="28">
        <v>11</v>
      </c>
      <c r="I50" s="41">
        <v>67.099999999999994</v>
      </c>
      <c r="J50" s="10">
        <v>79.3</v>
      </c>
      <c r="K50">
        <v>14.8</v>
      </c>
      <c r="L50" s="1">
        <v>0.22</v>
      </c>
      <c r="M50" s="37">
        <v>0.54600000000000004</v>
      </c>
      <c r="N50" s="24">
        <v>-4.0999999999999996</v>
      </c>
      <c r="O50" s="49">
        <v>17.899999999999999</v>
      </c>
      <c r="P50" s="49">
        <f t="shared" si="0"/>
        <v>0.43619631901840489</v>
      </c>
      <c r="Q50" s="49">
        <f t="shared" si="1"/>
        <v>7.8527607361963195E-3</v>
      </c>
    </row>
    <row r="51" spans="1:17" x14ac:dyDescent="0.2">
      <c r="A51" s="22" t="s">
        <v>50</v>
      </c>
      <c r="B51" t="s">
        <v>70</v>
      </c>
      <c r="C51" s="23">
        <v>90.16</v>
      </c>
      <c r="D51" s="26">
        <v>278</v>
      </c>
      <c r="E51" s="26">
        <v>63.1</v>
      </c>
      <c r="F51" s="26">
        <v>143</v>
      </c>
      <c r="G51" s="26">
        <v>127.26</v>
      </c>
      <c r="H51" s="28">
        <v>11</v>
      </c>
      <c r="I51" s="40">
        <v>62</v>
      </c>
      <c r="J51" s="11">
        <v>78.099999999999994</v>
      </c>
      <c r="K51">
        <v>15.4</v>
      </c>
      <c r="L51" s="1">
        <v>0.21</v>
      </c>
      <c r="M51" s="36">
        <v>0.39340000000000003</v>
      </c>
      <c r="N51" s="26">
        <v>-49.7</v>
      </c>
      <c r="O51" s="49">
        <v>17.899999999999999</v>
      </c>
      <c r="P51" s="49">
        <f t="shared" si="0"/>
        <v>0.51438848920863312</v>
      </c>
      <c r="Q51" s="49">
        <f t="shared" si="1"/>
        <v>0.4577697841726619</v>
      </c>
    </row>
    <row r="52" spans="1:17" x14ac:dyDescent="0.2">
      <c r="J52" s="11"/>
    </row>
    <row r="53" spans="1:17" x14ac:dyDescent="0.2">
      <c r="J53" s="7"/>
    </row>
  </sheetData>
  <sortState xmlns:xlrd2="http://schemas.microsoft.com/office/spreadsheetml/2017/richdata2" ref="A2:N53">
    <sortCondition ref="B2:B53"/>
  </sortState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DCA6-F346-4184-B10A-BC44ECA2A4A7}">
  <dimension ref="A1"/>
  <sheetViews>
    <sheetView tabSelected="1" topLeftCell="A54" zoomScale="183" zoomScaleNormal="183" workbookViewId="0">
      <selection activeCell="B76" sqref="B76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DCA5-E7A3-416C-A82E-F30D6ECD54F2}">
  <dimension ref="A2:N50"/>
  <sheetViews>
    <sheetView zoomScale="74" zoomScaleNormal="74" workbookViewId="0">
      <selection activeCell="S11" sqref="S11"/>
    </sheetView>
  </sheetViews>
  <sheetFormatPr baseColWidth="10" defaultColWidth="8.83203125" defaultRowHeight="15" x14ac:dyDescent="0.2"/>
  <cols>
    <col min="1" max="1" width="10.6640625" style="42" customWidth="1"/>
    <col min="7" max="7" width="8.6640625" style="27"/>
    <col min="13" max="13" width="9.5" customWidth="1"/>
  </cols>
  <sheetData>
    <row r="2" spans="1:14" x14ac:dyDescent="0.2">
      <c r="A2" s="42" t="s">
        <v>117</v>
      </c>
      <c r="B2" s="8" t="s">
        <v>116</v>
      </c>
      <c r="C2" s="24"/>
      <c r="D2" s="24"/>
      <c r="E2" s="24"/>
      <c r="F2" s="24"/>
      <c r="G2" s="25"/>
      <c r="H2" s="24"/>
      <c r="I2" s="23"/>
    </row>
    <row r="3" spans="1:14" x14ac:dyDescent="0.2">
      <c r="M3" s="1"/>
    </row>
    <row r="4" spans="1:14" x14ac:dyDescent="0.2">
      <c r="A4" s="42" t="s">
        <v>127</v>
      </c>
      <c r="B4" s="8" t="s">
        <v>120</v>
      </c>
      <c r="C4" s="26"/>
      <c r="D4" s="26"/>
      <c r="E4" s="26"/>
      <c r="F4" s="26"/>
      <c r="G4" s="25"/>
      <c r="H4" s="26"/>
      <c r="I4" s="23"/>
    </row>
    <row r="5" spans="1:14" x14ac:dyDescent="0.2">
      <c r="M5" s="1"/>
    </row>
    <row r="6" spans="1:14" x14ac:dyDescent="0.2">
      <c r="A6" s="42" t="s">
        <v>118</v>
      </c>
      <c r="B6" s="8" t="s">
        <v>119</v>
      </c>
      <c r="C6" s="26"/>
      <c r="D6" s="26"/>
      <c r="E6" s="26"/>
      <c r="F6" s="26"/>
      <c r="G6" s="25"/>
      <c r="H6" s="26"/>
      <c r="I6" s="23"/>
    </row>
    <row r="7" spans="1:14" x14ac:dyDescent="0.2">
      <c r="B7" s="8"/>
      <c r="C7" s="26"/>
      <c r="D7" s="26"/>
      <c r="E7" s="26"/>
      <c r="F7" s="26"/>
      <c r="G7" s="25"/>
      <c r="H7" s="26"/>
      <c r="I7" s="23"/>
    </row>
    <row r="8" spans="1:14" x14ac:dyDescent="0.2">
      <c r="A8" s="42" t="s">
        <v>125</v>
      </c>
      <c r="B8" s="8" t="s">
        <v>130</v>
      </c>
      <c r="C8" s="26"/>
      <c r="D8" s="26"/>
      <c r="E8" s="26"/>
      <c r="F8" s="26"/>
      <c r="G8" s="25"/>
      <c r="H8" s="26"/>
      <c r="I8" s="23"/>
    </row>
    <row r="9" spans="1:14" x14ac:dyDescent="0.2">
      <c r="C9" s="19"/>
      <c r="D9" s="19"/>
      <c r="E9" s="19"/>
      <c r="F9" s="19"/>
      <c r="G9" s="20"/>
      <c r="H9" s="21"/>
      <c r="I9" s="19"/>
      <c r="M9" s="3"/>
      <c r="N9" s="4"/>
    </row>
    <row r="10" spans="1:14" x14ac:dyDescent="0.2">
      <c r="A10" s="42" t="s">
        <v>126</v>
      </c>
      <c r="B10" s="8" t="s">
        <v>134</v>
      </c>
      <c r="C10" s="26"/>
      <c r="D10" s="26"/>
      <c r="E10" s="26"/>
      <c r="F10" s="26"/>
      <c r="G10" s="25"/>
      <c r="H10" s="26"/>
      <c r="I10" s="23"/>
      <c r="M10" s="5"/>
      <c r="N10" s="6"/>
    </row>
    <row r="11" spans="1:14" x14ac:dyDescent="0.2">
      <c r="C11" s="26"/>
      <c r="D11" s="26"/>
      <c r="E11" s="26"/>
      <c r="F11" s="26"/>
      <c r="G11" s="25"/>
      <c r="H11" s="26"/>
      <c r="I11" s="23"/>
      <c r="M11" s="5"/>
      <c r="N11" s="6"/>
    </row>
    <row r="12" spans="1:14" x14ac:dyDescent="0.2">
      <c r="A12" s="42" t="s">
        <v>124</v>
      </c>
      <c r="B12" s="8" t="s">
        <v>105</v>
      </c>
      <c r="C12" s="24"/>
      <c r="D12" s="24"/>
      <c r="E12" s="24"/>
      <c r="F12" s="24"/>
      <c r="G12" s="25"/>
      <c r="H12" s="24"/>
      <c r="I12" s="23"/>
    </row>
    <row r="13" spans="1:14" x14ac:dyDescent="0.2">
      <c r="C13" s="26"/>
      <c r="D13" s="26"/>
      <c r="E13" s="26"/>
      <c r="F13" s="26"/>
      <c r="G13" s="25"/>
      <c r="H13" s="26"/>
      <c r="I13" s="23"/>
      <c r="M13" s="5"/>
      <c r="N13" s="6"/>
    </row>
    <row r="14" spans="1:14" x14ac:dyDescent="0.2">
      <c r="A14" s="42" t="s">
        <v>53</v>
      </c>
      <c r="B14" s="8" t="s">
        <v>106</v>
      </c>
      <c r="C14" s="26"/>
      <c r="D14" s="26"/>
      <c r="E14" s="26"/>
      <c r="F14" s="26"/>
      <c r="G14" s="25"/>
      <c r="H14" s="26"/>
      <c r="I14" s="23"/>
    </row>
    <row r="15" spans="1:14" x14ac:dyDescent="0.2">
      <c r="C15" s="26"/>
      <c r="D15" s="26"/>
      <c r="E15" s="26"/>
      <c r="F15" s="26"/>
      <c r="G15" s="25"/>
      <c r="H15" s="26"/>
      <c r="I15" s="23"/>
      <c r="M15" s="5"/>
      <c r="N15" s="6"/>
    </row>
    <row r="16" spans="1:14" x14ac:dyDescent="0.2">
      <c r="A16" s="42" t="s">
        <v>53</v>
      </c>
      <c r="B16" s="8" t="s">
        <v>107</v>
      </c>
      <c r="C16" s="26"/>
      <c r="D16" s="26"/>
      <c r="E16" s="26"/>
      <c r="F16" s="26"/>
      <c r="G16" s="25"/>
      <c r="H16" s="26"/>
      <c r="I16" s="23"/>
    </row>
    <row r="17" spans="1:9" x14ac:dyDescent="0.2">
      <c r="C17" s="26"/>
      <c r="D17" s="26"/>
      <c r="E17" s="26"/>
      <c r="F17" s="26"/>
      <c r="G17" s="25"/>
      <c r="H17" s="26"/>
      <c r="I17" s="23"/>
    </row>
    <row r="18" spans="1:9" x14ac:dyDescent="0.2">
      <c r="A18" s="42" t="s">
        <v>115</v>
      </c>
      <c r="B18" s="8" t="s">
        <v>108</v>
      </c>
      <c r="C18" s="26"/>
      <c r="D18" s="26"/>
      <c r="E18" s="26"/>
      <c r="F18" s="26"/>
      <c r="G18" s="25"/>
      <c r="H18" s="26"/>
      <c r="I18" s="23"/>
    </row>
    <row r="19" spans="1:9" x14ac:dyDescent="0.2">
      <c r="C19" s="26"/>
      <c r="D19" s="26"/>
      <c r="E19" s="26"/>
      <c r="F19" s="26"/>
      <c r="G19" s="25"/>
      <c r="H19" s="26"/>
      <c r="I19" s="23"/>
    </row>
    <row r="20" spans="1:9" x14ac:dyDescent="0.2">
      <c r="A20" s="42" t="s">
        <v>122</v>
      </c>
      <c r="B20" s="8" t="s">
        <v>121</v>
      </c>
      <c r="C20" s="26"/>
      <c r="D20" s="26"/>
      <c r="E20" s="26"/>
      <c r="F20" s="26"/>
      <c r="G20" s="25"/>
      <c r="H20" s="26"/>
      <c r="I20" s="23"/>
    </row>
    <row r="21" spans="1:9" x14ac:dyDescent="0.2">
      <c r="C21" s="26"/>
      <c r="D21" s="26"/>
      <c r="E21" s="26"/>
      <c r="F21" s="26"/>
      <c r="G21" s="25"/>
      <c r="H21" s="26"/>
      <c r="I21" s="23"/>
    </row>
    <row r="22" spans="1:9" x14ac:dyDescent="0.2">
      <c r="A22" s="42" t="s">
        <v>150</v>
      </c>
      <c r="B22" s="8" t="s">
        <v>141</v>
      </c>
      <c r="C22" s="24"/>
      <c r="D22" s="24"/>
      <c r="E22" s="24"/>
      <c r="F22" s="24"/>
      <c r="G22" s="25"/>
      <c r="H22" s="24"/>
      <c r="I22" s="23"/>
    </row>
    <row r="23" spans="1:9" x14ac:dyDescent="0.2">
      <c r="C23" s="26"/>
      <c r="D23" s="26"/>
      <c r="E23" s="26"/>
      <c r="F23" s="26"/>
      <c r="G23" s="25"/>
      <c r="H23" s="26"/>
      <c r="I23" s="23"/>
    </row>
    <row r="24" spans="1:9" x14ac:dyDescent="0.2">
      <c r="A24" s="42" t="s">
        <v>158</v>
      </c>
      <c r="B24" s="8" t="s">
        <v>159</v>
      </c>
      <c r="C24" s="26"/>
      <c r="D24" s="26"/>
      <c r="E24" s="26"/>
      <c r="F24" s="26"/>
      <c r="G24" s="25"/>
      <c r="H24" s="26"/>
      <c r="I24" s="23"/>
    </row>
    <row r="25" spans="1:9" x14ac:dyDescent="0.2">
      <c r="C25" s="24"/>
      <c r="D25" s="24"/>
      <c r="E25" s="24"/>
      <c r="F25" s="24"/>
      <c r="G25" s="25"/>
      <c r="H25" s="24"/>
      <c r="I25" s="23"/>
    </row>
    <row r="26" spans="1:9" x14ac:dyDescent="0.2">
      <c r="C26" s="24"/>
      <c r="D26" s="24"/>
      <c r="E26" s="24"/>
      <c r="F26" s="24"/>
      <c r="G26" s="25"/>
      <c r="H26" s="24"/>
      <c r="I26" s="23"/>
    </row>
    <row r="27" spans="1:9" x14ac:dyDescent="0.2">
      <c r="C27" s="24"/>
      <c r="D27" s="24"/>
      <c r="E27" s="24"/>
      <c r="F27" s="24"/>
      <c r="G27" s="25"/>
      <c r="H27" s="24"/>
      <c r="I27" s="23"/>
    </row>
    <row r="28" spans="1:9" x14ac:dyDescent="0.2">
      <c r="C28" s="24"/>
      <c r="D28" s="24"/>
      <c r="E28" s="24"/>
      <c r="F28" s="24"/>
      <c r="G28" s="25"/>
      <c r="H28" s="24"/>
      <c r="I28" s="23"/>
    </row>
    <row r="29" spans="1:9" x14ac:dyDescent="0.2">
      <c r="C29" s="26"/>
      <c r="D29" s="26"/>
      <c r="E29" s="26"/>
      <c r="F29" s="26"/>
      <c r="G29" s="25"/>
      <c r="H29" s="26"/>
      <c r="I29" s="23"/>
    </row>
    <row r="30" spans="1:9" x14ac:dyDescent="0.2">
      <c r="C30" s="26"/>
      <c r="D30" s="26"/>
      <c r="E30" s="26"/>
      <c r="F30" s="26"/>
      <c r="G30" s="25"/>
      <c r="H30" s="26"/>
      <c r="I30" s="23"/>
    </row>
    <row r="31" spans="1:9" x14ac:dyDescent="0.2">
      <c r="C31" s="26"/>
      <c r="D31" s="26"/>
      <c r="E31" s="26"/>
      <c r="F31" s="26"/>
      <c r="G31" s="25"/>
      <c r="H31" s="26"/>
      <c r="I31" s="23"/>
    </row>
    <row r="32" spans="1:9" x14ac:dyDescent="0.2">
      <c r="C32" s="26"/>
      <c r="D32" s="26"/>
      <c r="E32" s="26"/>
      <c r="F32" s="26"/>
      <c r="G32" s="25"/>
      <c r="H32" s="26"/>
      <c r="I32" s="23"/>
    </row>
    <row r="33" spans="3:9" x14ac:dyDescent="0.2">
      <c r="C33" s="26"/>
      <c r="D33" s="26"/>
      <c r="E33" s="26"/>
      <c r="F33" s="26"/>
      <c r="G33" s="25"/>
      <c r="H33" s="26"/>
      <c r="I33" s="23"/>
    </row>
    <row r="34" spans="3:9" x14ac:dyDescent="0.2">
      <c r="C34" s="24"/>
      <c r="D34" s="24"/>
      <c r="E34" s="24"/>
      <c r="F34" s="24"/>
      <c r="G34" s="25"/>
      <c r="H34" s="24"/>
      <c r="I34" s="23"/>
    </row>
    <row r="35" spans="3:9" x14ac:dyDescent="0.2">
      <c r="C35" s="26"/>
      <c r="D35" s="26"/>
      <c r="E35" s="26"/>
      <c r="F35" s="26"/>
      <c r="G35" s="25"/>
      <c r="H35" s="26"/>
      <c r="I35" s="23"/>
    </row>
    <row r="36" spans="3:9" x14ac:dyDescent="0.2">
      <c r="C36" s="26"/>
      <c r="D36" s="26"/>
      <c r="E36" s="26"/>
      <c r="F36" s="26"/>
      <c r="G36" s="25"/>
      <c r="H36" s="26"/>
      <c r="I36" s="23"/>
    </row>
    <row r="37" spans="3:9" x14ac:dyDescent="0.2">
      <c r="C37" s="24"/>
      <c r="D37" s="24"/>
      <c r="E37" s="24"/>
      <c r="F37" s="24"/>
      <c r="G37" s="25"/>
      <c r="H37" s="24"/>
      <c r="I37" s="23"/>
    </row>
    <row r="38" spans="3:9" x14ac:dyDescent="0.2">
      <c r="C38" s="24"/>
      <c r="D38" s="24"/>
      <c r="E38" s="24"/>
      <c r="F38" s="24"/>
      <c r="G38" s="25"/>
      <c r="H38" s="24"/>
      <c r="I38" s="23"/>
    </row>
    <row r="39" spans="3:9" x14ac:dyDescent="0.2">
      <c r="C39" s="24"/>
      <c r="D39" s="24"/>
      <c r="E39" s="24"/>
      <c r="F39" s="24"/>
      <c r="G39" s="25"/>
      <c r="H39" s="24"/>
      <c r="I39" s="23"/>
    </row>
    <row r="40" spans="3:9" x14ac:dyDescent="0.2">
      <c r="C40" s="24"/>
      <c r="D40" s="24"/>
      <c r="E40" s="24"/>
      <c r="F40" s="24"/>
      <c r="G40" s="25"/>
      <c r="H40" s="24"/>
      <c r="I40" s="23"/>
    </row>
    <row r="41" spans="3:9" x14ac:dyDescent="0.2">
      <c r="C41" s="26"/>
      <c r="D41" s="26"/>
      <c r="E41" s="26"/>
      <c r="F41" s="26"/>
      <c r="G41" s="25"/>
      <c r="H41" s="26"/>
      <c r="I41" s="23"/>
    </row>
    <row r="42" spans="3:9" x14ac:dyDescent="0.2">
      <c r="C42" s="26"/>
      <c r="D42" s="26"/>
      <c r="E42" s="26"/>
      <c r="F42" s="26"/>
      <c r="G42" s="25"/>
      <c r="H42" s="26"/>
      <c r="I42" s="23"/>
    </row>
    <row r="43" spans="3:9" x14ac:dyDescent="0.2">
      <c r="C43" s="26"/>
      <c r="D43" s="26"/>
      <c r="E43" s="26"/>
      <c r="F43" s="26"/>
      <c r="G43" s="25"/>
      <c r="H43" s="26"/>
      <c r="I43" s="23"/>
    </row>
    <row r="44" spans="3:9" x14ac:dyDescent="0.2">
      <c r="C44" s="24"/>
      <c r="D44" s="24"/>
      <c r="E44" s="24"/>
      <c r="F44" s="24"/>
      <c r="G44" s="25"/>
      <c r="H44" s="24"/>
      <c r="I44" s="23"/>
    </row>
    <row r="45" spans="3:9" x14ac:dyDescent="0.2">
      <c r="C45" s="24"/>
      <c r="D45" s="24"/>
      <c r="E45" s="24"/>
      <c r="F45" s="24"/>
      <c r="G45" s="25"/>
      <c r="H45" s="24"/>
      <c r="I45" s="23"/>
    </row>
    <row r="46" spans="3:9" x14ac:dyDescent="0.2">
      <c r="C46" s="26"/>
      <c r="D46" s="26"/>
      <c r="E46" s="26"/>
      <c r="F46" s="26"/>
      <c r="G46" s="25"/>
      <c r="H46" s="26"/>
      <c r="I46" s="23"/>
    </row>
    <row r="47" spans="3:9" x14ac:dyDescent="0.2">
      <c r="C47" s="24"/>
      <c r="D47" s="24"/>
      <c r="E47" s="24"/>
      <c r="F47" s="24"/>
      <c r="G47" s="25"/>
      <c r="H47" s="24"/>
      <c r="I47" s="23"/>
    </row>
    <row r="48" spans="3:9" x14ac:dyDescent="0.2">
      <c r="C48" s="24"/>
      <c r="D48" s="24"/>
      <c r="E48" s="24"/>
      <c r="F48" s="24"/>
      <c r="G48" s="25"/>
      <c r="H48" s="24"/>
      <c r="I48" s="23"/>
    </row>
    <row r="49" spans="3:9" x14ac:dyDescent="0.2">
      <c r="C49" s="24"/>
      <c r="D49" s="24"/>
      <c r="E49" s="24"/>
      <c r="F49" s="24"/>
      <c r="G49" s="25"/>
      <c r="H49" s="24"/>
      <c r="I49" s="23"/>
    </row>
    <row r="50" spans="3:9" x14ac:dyDescent="0.2">
      <c r="C50" s="26"/>
      <c r="D50" s="26"/>
      <c r="E50" s="26"/>
      <c r="F50" s="26"/>
      <c r="G50" s="25"/>
      <c r="H50" s="26"/>
      <c r="I50" s="23"/>
    </row>
  </sheetData>
  <sortState xmlns:xlrd2="http://schemas.microsoft.com/office/spreadsheetml/2017/richdata2" ref="A10:I50">
    <sortCondition ref="G10:G50"/>
  </sortState>
  <hyperlinks>
    <hyperlink ref="B20" r:id="rId1" xr:uid="{EED6AC62-296C-401B-800B-BA2867C500F6}"/>
    <hyperlink ref="B2" r:id="rId2" xr:uid="{FAF4A680-2E2E-4FDB-B80A-B755A6C9BEE7}"/>
    <hyperlink ref="B4" r:id="rId3" xr:uid="{BF5B20B8-A242-4A81-8F98-9C4A0E144005}"/>
    <hyperlink ref="B6" r:id="rId4" xr:uid="{ABF1FC0D-BF27-4660-9A65-89D6FD853747}"/>
    <hyperlink ref="B12" r:id="rId5" xr:uid="{5FE984AC-A8EA-41E7-9595-38C3167E1278}"/>
    <hyperlink ref="B14" r:id="rId6" xr:uid="{42543743-E8DB-4EBC-8866-136101A5DFB7}"/>
    <hyperlink ref="B16" r:id="rId7" xr:uid="{919E7033-7079-4B9F-978A-F1D88825B25E}"/>
    <hyperlink ref="B18" r:id="rId8" xr:uid="{AC9A94EE-E765-458D-89A6-7284DFD9D032}"/>
    <hyperlink ref="B8" r:id="rId9" xr:uid="{E862735E-430E-4BE6-9D66-2478765679BB}"/>
    <hyperlink ref="B10" r:id="rId10" xr:uid="{02FC7C0A-17CB-491A-B63D-4EFDEACC2424}"/>
    <hyperlink ref="B22" r:id="rId11" xr:uid="{7F2998C4-2743-49D8-9278-355EF5094500}"/>
    <hyperlink ref="B24" r:id="rId12" xr:uid="{62381577-D6FC-4B4F-A34E-0FD51C26FF4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AA97-C438-4987-9EBC-3B856B25CDAE}">
  <dimension ref="A1:I51"/>
  <sheetViews>
    <sheetView zoomScale="81" zoomScaleNormal="81" workbookViewId="0">
      <selection activeCell="O14" sqref="O14"/>
    </sheetView>
  </sheetViews>
  <sheetFormatPr baseColWidth="10" defaultColWidth="8.83203125" defaultRowHeight="15" x14ac:dyDescent="0.2"/>
  <sheetData>
    <row r="1" spans="1:9" x14ac:dyDescent="0.2">
      <c r="A1" s="21"/>
      <c r="B1" s="19"/>
    </row>
    <row r="2" spans="1:9" x14ac:dyDescent="0.2">
      <c r="A2" s="26"/>
      <c r="B2" s="23"/>
    </row>
    <row r="3" spans="1:9" x14ac:dyDescent="0.2">
      <c r="A3" s="24"/>
      <c r="B3" s="23"/>
      <c r="I3" s="8" t="s">
        <v>141</v>
      </c>
    </row>
    <row r="4" spans="1:9" x14ac:dyDescent="0.2">
      <c r="A4" s="26"/>
      <c r="B4" s="23"/>
    </row>
    <row r="5" spans="1:9" x14ac:dyDescent="0.2">
      <c r="A5" s="24"/>
      <c r="B5" s="23"/>
    </row>
    <row r="6" spans="1:9" x14ac:dyDescent="0.2">
      <c r="A6" s="26"/>
      <c r="B6" s="23"/>
    </row>
    <row r="7" spans="1:9" x14ac:dyDescent="0.2">
      <c r="A7" s="32"/>
      <c r="B7" s="23"/>
    </row>
    <row r="8" spans="1:9" x14ac:dyDescent="0.2">
      <c r="A8" s="26"/>
      <c r="B8" s="23"/>
    </row>
    <row r="9" spans="1:9" x14ac:dyDescent="0.2">
      <c r="A9" s="26"/>
      <c r="B9" s="23"/>
    </row>
    <row r="10" spans="1:9" x14ac:dyDescent="0.2">
      <c r="A10" s="26"/>
      <c r="B10" s="23"/>
    </row>
    <row r="11" spans="1:9" x14ac:dyDescent="0.2">
      <c r="A11" s="24"/>
      <c r="B11" s="23"/>
    </row>
    <row r="12" spans="1:9" x14ac:dyDescent="0.2">
      <c r="A12" s="26"/>
      <c r="B12" s="23"/>
    </row>
    <row r="13" spans="1:9" x14ac:dyDescent="0.2">
      <c r="A13" s="26"/>
      <c r="B13" s="23"/>
    </row>
    <row r="14" spans="1:9" x14ac:dyDescent="0.2">
      <c r="A14" s="26"/>
      <c r="B14" s="23"/>
    </row>
    <row r="15" spans="1:9" x14ac:dyDescent="0.2">
      <c r="A15" s="24"/>
      <c r="B15" s="23"/>
    </row>
    <row r="16" spans="1:9" x14ac:dyDescent="0.2">
      <c r="A16" s="24"/>
      <c r="B16" s="23"/>
    </row>
    <row r="17" spans="1:2" x14ac:dyDescent="0.2">
      <c r="A17" s="24"/>
      <c r="B17" s="23"/>
    </row>
    <row r="18" spans="1:2" x14ac:dyDescent="0.2">
      <c r="A18" s="24"/>
      <c r="B18" s="23"/>
    </row>
    <row r="19" spans="1:2" x14ac:dyDescent="0.2">
      <c r="A19" s="24"/>
      <c r="B19" s="23"/>
    </row>
    <row r="20" spans="1:2" x14ac:dyDescent="0.2">
      <c r="A20" s="26"/>
      <c r="B20" s="23"/>
    </row>
    <row r="21" spans="1:2" x14ac:dyDescent="0.2">
      <c r="A21" s="24"/>
      <c r="B21" s="23"/>
    </row>
    <row r="22" spans="1:2" x14ac:dyDescent="0.2">
      <c r="A22" s="26"/>
      <c r="B22" s="23"/>
    </row>
    <row r="23" spans="1:2" x14ac:dyDescent="0.2">
      <c r="A23" s="26"/>
      <c r="B23" s="23"/>
    </row>
    <row r="24" spans="1:2" x14ac:dyDescent="0.2">
      <c r="A24" s="26"/>
      <c r="B24" s="23"/>
    </row>
    <row r="25" spans="1:2" x14ac:dyDescent="0.2">
      <c r="A25" s="26"/>
      <c r="B25" s="23"/>
    </row>
    <row r="26" spans="1:2" x14ac:dyDescent="0.2">
      <c r="A26" s="26"/>
      <c r="B26" s="23"/>
    </row>
    <row r="27" spans="1:2" x14ac:dyDescent="0.2">
      <c r="A27" s="26"/>
      <c r="B27" s="23"/>
    </row>
    <row r="28" spans="1:2" x14ac:dyDescent="0.2">
      <c r="A28" s="24"/>
      <c r="B28" s="23"/>
    </row>
    <row r="29" spans="1:2" x14ac:dyDescent="0.2">
      <c r="A29" s="24"/>
      <c r="B29" s="23"/>
    </row>
    <row r="30" spans="1:2" x14ac:dyDescent="0.2">
      <c r="A30" s="24"/>
      <c r="B30" s="23"/>
    </row>
    <row r="31" spans="1:2" x14ac:dyDescent="0.2">
      <c r="A31" s="24"/>
      <c r="B31" s="23"/>
    </row>
    <row r="32" spans="1:2" x14ac:dyDescent="0.2">
      <c r="A32" s="26"/>
      <c r="B32" s="23"/>
    </row>
    <row r="33" spans="1:2" x14ac:dyDescent="0.2">
      <c r="A33" s="24"/>
      <c r="B33" s="23"/>
    </row>
    <row r="34" spans="1:2" x14ac:dyDescent="0.2">
      <c r="A34" s="24"/>
      <c r="B34" s="23"/>
    </row>
    <row r="35" spans="1:2" x14ac:dyDescent="0.2">
      <c r="A35" s="26"/>
      <c r="B35" s="23"/>
    </row>
    <row r="36" spans="1:2" x14ac:dyDescent="0.2">
      <c r="A36" s="24"/>
      <c r="B36" s="23"/>
    </row>
    <row r="37" spans="1:2" x14ac:dyDescent="0.2">
      <c r="A37" s="26"/>
      <c r="B37" s="23"/>
    </row>
    <row r="38" spans="1:2" x14ac:dyDescent="0.2">
      <c r="A38" s="24"/>
      <c r="B38" s="23"/>
    </row>
    <row r="39" spans="1:2" x14ac:dyDescent="0.2">
      <c r="A39" s="26"/>
      <c r="B39" s="23"/>
    </row>
    <row r="40" spans="1:2" x14ac:dyDescent="0.2">
      <c r="A40" s="26"/>
      <c r="B40" s="23"/>
    </row>
    <row r="41" spans="1:2" x14ac:dyDescent="0.2">
      <c r="A41" s="26"/>
      <c r="B41" s="23"/>
    </row>
    <row r="42" spans="1:2" x14ac:dyDescent="0.2">
      <c r="A42" s="26"/>
      <c r="B42" s="23"/>
    </row>
    <row r="43" spans="1:2" x14ac:dyDescent="0.2">
      <c r="A43" s="24"/>
      <c r="B43" s="23"/>
    </row>
    <row r="44" spans="1:2" x14ac:dyDescent="0.2">
      <c r="A44" s="26"/>
      <c r="B44" s="23"/>
    </row>
    <row r="45" spans="1:2" x14ac:dyDescent="0.2">
      <c r="A45" s="24"/>
      <c r="B45" s="23"/>
    </row>
    <row r="46" spans="1:2" x14ac:dyDescent="0.2">
      <c r="A46" s="26"/>
      <c r="B46" s="23"/>
    </row>
    <row r="47" spans="1:2" x14ac:dyDescent="0.2">
      <c r="A47" s="26"/>
      <c r="B47" s="23"/>
    </row>
    <row r="48" spans="1:2" x14ac:dyDescent="0.2">
      <c r="A48" s="26"/>
      <c r="B48" s="23"/>
    </row>
    <row r="49" spans="1:2" x14ac:dyDescent="0.2">
      <c r="A49" s="24"/>
      <c r="B49" s="23"/>
    </row>
    <row r="50" spans="1:2" x14ac:dyDescent="0.2">
      <c r="A50" s="24"/>
      <c r="B50" s="23"/>
    </row>
    <row r="51" spans="1:2" x14ac:dyDescent="0.2">
      <c r="A51" s="26"/>
      <c r="B51" s="23"/>
    </row>
  </sheetData>
  <hyperlinks>
    <hyperlink ref="I3" r:id="rId1" xr:uid="{33717D1F-5BC6-45B8-A94F-1C997134235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243F-A12D-460F-AB27-EF377DCAB16E}">
  <dimension ref="C2:C20"/>
  <sheetViews>
    <sheetView topLeftCell="A2" workbookViewId="0">
      <selection activeCell="R54" sqref="R54"/>
    </sheetView>
  </sheetViews>
  <sheetFormatPr baseColWidth="10" defaultColWidth="8.83203125" defaultRowHeight="15" x14ac:dyDescent="0.2"/>
  <cols>
    <col min="1" max="1" width="6" customWidth="1"/>
    <col min="2" max="2" width="10.6640625" customWidth="1"/>
  </cols>
  <sheetData>
    <row r="2" spans="3:3" x14ac:dyDescent="0.2">
      <c r="C2" s="8"/>
    </row>
    <row r="4" spans="3:3" x14ac:dyDescent="0.2">
      <c r="C4" s="8"/>
    </row>
    <row r="6" spans="3:3" x14ac:dyDescent="0.2">
      <c r="C6" s="8"/>
    </row>
    <row r="8" spans="3:3" x14ac:dyDescent="0.2">
      <c r="C8" s="8"/>
    </row>
    <row r="10" spans="3:3" x14ac:dyDescent="0.2">
      <c r="C10" s="8"/>
    </row>
    <row r="12" spans="3:3" x14ac:dyDescent="0.2">
      <c r="C12" s="8"/>
    </row>
    <row r="14" spans="3:3" x14ac:dyDescent="0.2">
      <c r="C14" s="8"/>
    </row>
    <row r="16" spans="3:3" x14ac:dyDescent="0.2">
      <c r="C16" s="8"/>
    </row>
    <row r="18" spans="3:3" x14ac:dyDescent="0.2">
      <c r="C18" s="8"/>
    </row>
    <row r="20" spans="3:3" x14ac:dyDescent="0.2">
      <c r="C20" s="8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2ECF-0EB8-462D-94BF-B64EBBB6C6ED}">
  <dimension ref="A1:G51"/>
  <sheetViews>
    <sheetView workbookViewId="0">
      <selection activeCell="N14" sqref="N14"/>
    </sheetView>
  </sheetViews>
  <sheetFormatPr baseColWidth="10" defaultColWidth="8.83203125" defaultRowHeight="15" x14ac:dyDescent="0.2"/>
  <cols>
    <col min="3" max="3" width="9.5" bestFit="1" customWidth="1"/>
  </cols>
  <sheetData>
    <row r="1" spans="1:7" x14ac:dyDescent="0.2">
      <c r="B1" s="18"/>
      <c r="C1" s="18"/>
    </row>
    <row r="2" spans="1:7" x14ac:dyDescent="0.2">
      <c r="A2" s="12"/>
      <c r="B2" s="13"/>
      <c r="C2" s="13"/>
      <c r="G2" s="8"/>
    </row>
    <row r="3" spans="1:7" x14ac:dyDescent="0.2">
      <c r="A3" s="16"/>
      <c r="B3" s="17"/>
      <c r="C3" s="17"/>
    </row>
    <row r="4" spans="1:7" x14ac:dyDescent="0.2">
      <c r="A4" s="16"/>
      <c r="B4" s="17"/>
      <c r="C4" s="17"/>
    </row>
    <row r="5" spans="1:7" x14ac:dyDescent="0.2">
      <c r="A5" s="12"/>
      <c r="B5" s="13"/>
      <c r="C5" s="13"/>
    </row>
    <row r="6" spans="1:7" x14ac:dyDescent="0.2">
      <c r="A6" s="16"/>
      <c r="B6" s="17"/>
      <c r="C6" s="17"/>
    </row>
    <row r="7" spans="1:7" x14ac:dyDescent="0.2">
      <c r="A7" s="12"/>
      <c r="B7" s="13"/>
      <c r="C7" s="13"/>
    </row>
    <row r="8" spans="1:7" x14ac:dyDescent="0.2">
      <c r="A8" s="16"/>
      <c r="B8" s="17"/>
      <c r="C8" s="17"/>
    </row>
    <row r="9" spans="1:7" x14ac:dyDescent="0.2">
      <c r="A9" s="12"/>
      <c r="B9" s="13"/>
      <c r="C9" s="13"/>
    </row>
    <row r="10" spans="1:7" x14ac:dyDescent="0.2">
      <c r="A10" s="16"/>
      <c r="B10" s="17"/>
      <c r="C10" s="17"/>
    </row>
    <row r="11" spans="1:7" x14ac:dyDescent="0.2">
      <c r="A11" s="12"/>
      <c r="B11" s="13"/>
      <c r="C11" s="13"/>
    </row>
    <row r="12" spans="1:7" x14ac:dyDescent="0.2">
      <c r="A12" s="12"/>
      <c r="B12" s="13"/>
      <c r="C12" s="13"/>
    </row>
    <row r="13" spans="1:7" x14ac:dyDescent="0.2">
      <c r="A13" s="16"/>
      <c r="B13" s="17"/>
      <c r="C13" s="17"/>
    </row>
    <row r="14" spans="1:7" x14ac:dyDescent="0.2">
      <c r="A14" s="12"/>
      <c r="B14" s="13"/>
      <c r="C14" s="13"/>
    </row>
    <row r="15" spans="1:7" x14ac:dyDescent="0.2">
      <c r="A15" s="14"/>
      <c r="B15" s="15"/>
      <c r="C15" s="15"/>
    </row>
    <row r="16" spans="1:7" x14ac:dyDescent="0.2">
      <c r="A16" s="16"/>
      <c r="B16" s="17"/>
      <c r="C16" s="17"/>
    </row>
    <row r="17" spans="1:3" x14ac:dyDescent="0.2">
      <c r="A17" s="12"/>
      <c r="B17" s="13"/>
      <c r="C17" s="13"/>
    </row>
    <row r="18" spans="1:3" x14ac:dyDescent="0.2">
      <c r="A18" s="16"/>
      <c r="B18" s="17"/>
      <c r="C18" s="17"/>
    </row>
    <row r="19" spans="1:3" x14ac:dyDescent="0.2">
      <c r="A19" s="12"/>
      <c r="B19" s="13"/>
      <c r="C19" s="13"/>
    </row>
    <row r="20" spans="1:3" x14ac:dyDescent="0.2">
      <c r="A20" s="16"/>
      <c r="B20" s="17"/>
      <c r="C20" s="17"/>
    </row>
    <row r="21" spans="1:3" x14ac:dyDescent="0.2">
      <c r="A21" s="14"/>
      <c r="B21" s="15"/>
      <c r="C21" s="15"/>
    </row>
    <row r="22" spans="1:3" x14ac:dyDescent="0.2">
      <c r="A22" s="12"/>
      <c r="B22" s="13"/>
      <c r="C22" s="13"/>
    </row>
    <row r="23" spans="1:3" x14ac:dyDescent="0.2">
      <c r="A23" s="16"/>
      <c r="B23" s="17"/>
      <c r="C23" s="17"/>
    </row>
    <row r="24" spans="1:3" x14ac:dyDescent="0.2">
      <c r="A24" s="12"/>
      <c r="B24" s="13"/>
      <c r="C24" s="13"/>
    </row>
    <row r="25" spans="1:3" x14ac:dyDescent="0.2">
      <c r="A25" s="16"/>
      <c r="B25" s="17"/>
      <c r="C25" s="17"/>
    </row>
    <row r="26" spans="1:3" x14ac:dyDescent="0.2">
      <c r="A26" s="12"/>
      <c r="B26" s="13"/>
      <c r="C26" s="13"/>
    </row>
    <row r="27" spans="1:3" x14ac:dyDescent="0.2">
      <c r="A27" s="16"/>
      <c r="B27" s="17"/>
      <c r="C27" s="17"/>
    </row>
    <row r="28" spans="1:3" x14ac:dyDescent="0.2">
      <c r="A28" s="12"/>
      <c r="B28" s="13"/>
      <c r="C28" s="13"/>
    </row>
    <row r="29" spans="1:3" x14ac:dyDescent="0.2">
      <c r="A29" s="16"/>
      <c r="B29" s="17"/>
      <c r="C29" s="17"/>
    </row>
    <row r="30" spans="1:3" x14ac:dyDescent="0.2">
      <c r="A30" s="12"/>
      <c r="B30" s="13"/>
      <c r="C30" s="13"/>
    </row>
    <row r="31" spans="1:3" x14ac:dyDescent="0.2">
      <c r="A31" s="16"/>
      <c r="B31" s="17"/>
      <c r="C31" s="17"/>
    </row>
    <row r="32" spans="1:3" x14ac:dyDescent="0.2">
      <c r="A32" s="12"/>
      <c r="B32" s="13"/>
      <c r="C32" s="13"/>
    </row>
    <row r="33" spans="1:3" x14ac:dyDescent="0.2">
      <c r="A33" s="16"/>
      <c r="B33" s="17"/>
      <c r="C33" s="17"/>
    </row>
    <row r="34" spans="1:3" x14ac:dyDescent="0.2">
      <c r="A34" s="12"/>
      <c r="B34" s="13"/>
      <c r="C34" s="13"/>
    </row>
    <row r="35" spans="1:3" x14ac:dyDescent="0.2">
      <c r="A35" s="16"/>
      <c r="B35" s="17"/>
      <c r="C35" s="17"/>
    </row>
    <row r="36" spans="1:3" x14ac:dyDescent="0.2">
      <c r="A36" s="16"/>
      <c r="B36" s="17"/>
      <c r="C36" s="17"/>
    </row>
    <row r="37" spans="1:3" x14ac:dyDescent="0.2">
      <c r="A37" s="14"/>
      <c r="B37" s="15"/>
      <c r="C37" s="15"/>
    </row>
    <row r="38" spans="1:3" x14ac:dyDescent="0.2">
      <c r="A38" s="16"/>
      <c r="B38" s="17"/>
      <c r="C38" s="17"/>
    </row>
    <row r="39" spans="1:3" x14ac:dyDescent="0.2">
      <c r="A39" s="12"/>
      <c r="B39" s="13"/>
      <c r="C39" s="13"/>
    </row>
    <row r="40" spans="1:3" x14ac:dyDescent="0.2">
      <c r="A40" s="16"/>
      <c r="B40" s="17"/>
      <c r="C40" s="17"/>
    </row>
    <row r="41" spans="1:3" x14ac:dyDescent="0.2">
      <c r="A41" s="12"/>
      <c r="B41" s="13"/>
      <c r="C41" s="13"/>
    </row>
    <row r="42" spans="1:3" x14ac:dyDescent="0.2">
      <c r="A42" s="16"/>
      <c r="B42" s="17"/>
      <c r="C42" s="17"/>
    </row>
    <row r="43" spans="1:3" x14ac:dyDescent="0.2">
      <c r="A43" s="12"/>
      <c r="B43" s="13"/>
      <c r="C43" s="13"/>
    </row>
    <row r="44" spans="1:3" x14ac:dyDescent="0.2">
      <c r="A44" s="16"/>
      <c r="B44" s="17"/>
      <c r="C44" s="17"/>
    </row>
    <row r="45" spans="1:3" x14ac:dyDescent="0.2">
      <c r="A45" s="16"/>
      <c r="B45" s="17"/>
      <c r="C45" s="17"/>
    </row>
    <row r="46" spans="1:3" x14ac:dyDescent="0.2">
      <c r="A46" s="12"/>
      <c r="B46" s="13"/>
      <c r="C46" s="13"/>
    </row>
    <row r="47" spans="1:3" x14ac:dyDescent="0.2">
      <c r="A47" s="12"/>
      <c r="B47" s="13"/>
      <c r="C47" s="13"/>
    </row>
    <row r="48" spans="1:3" x14ac:dyDescent="0.2">
      <c r="A48" s="16"/>
      <c r="B48" s="17"/>
      <c r="C48" s="17"/>
    </row>
    <row r="49" spans="1:3" x14ac:dyDescent="0.2">
      <c r="A49" s="12"/>
      <c r="B49" s="13"/>
      <c r="C49" s="13"/>
    </row>
    <row r="50" spans="1:3" x14ac:dyDescent="0.2">
      <c r="A50" s="16"/>
      <c r="B50" s="17"/>
      <c r="C50" s="17"/>
    </row>
    <row r="51" spans="1:3" x14ac:dyDescent="0.2">
      <c r="A51" s="12"/>
      <c r="B51" s="13"/>
      <c r="C5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Chaves</dc:creator>
  <cp:lastModifiedBy>Antonio Chaves</cp:lastModifiedBy>
  <dcterms:created xsi:type="dcterms:W3CDTF">2023-12-03T22:41:06Z</dcterms:created>
  <dcterms:modified xsi:type="dcterms:W3CDTF">2025-03-10T16:36:55Z</dcterms:modified>
</cp:coreProperties>
</file>