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toniochaves/Desktop/CARES/CARES excel/"/>
    </mc:Choice>
  </mc:AlternateContent>
  <xr:revisionPtr revIDLastSave="0" documentId="13_ncr:1_{B39D99E4-512E-8D44-8128-0519A6BDFECC}" xr6:coauthVersionLast="47" xr6:coauthVersionMax="47" xr10:uidLastSave="{00000000-0000-0000-0000-000000000000}"/>
  <bookViews>
    <workbookView xWindow="0" yWindow="500" windowWidth="28800" windowHeight="17400" xr2:uid="{9A8BB069-8144-5944-B991-841BE2885AAF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45" i="2" l="1"/>
  <c r="S144" i="2"/>
  <c r="S143" i="2"/>
  <c r="S142" i="2"/>
  <c r="S141" i="2"/>
  <c r="S140" i="2"/>
  <c r="S139" i="2"/>
  <c r="S138" i="2"/>
  <c r="S137" i="2"/>
  <c r="S136" i="2"/>
  <c r="S135" i="2"/>
  <c r="S134" i="2"/>
  <c r="S133" i="2"/>
  <c r="S132" i="2"/>
  <c r="S131" i="2"/>
  <c r="S130" i="2"/>
  <c r="S129" i="2"/>
  <c r="S128" i="2"/>
  <c r="S127" i="2"/>
  <c r="S126" i="2"/>
  <c r="S125" i="2"/>
  <c r="S124" i="2"/>
  <c r="S123" i="2"/>
  <c r="S122" i="2"/>
  <c r="S121" i="2"/>
  <c r="S120" i="2"/>
  <c r="S119" i="2"/>
  <c r="S118" i="2"/>
  <c r="S117" i="2"/>
  <c r="S116" i="2"/>
  <c r="S115" i="2"/>
  <c r="S114" i="2"/>
  <c r="S113" i="2"/>
  <c r="S112" i="2"/>
  <c r="S111" i="2"/>
  <c r="S110" i="2"/>
  <c r="S109" i="2"/>
  <c r="S108" i="2"/>
  <c r="S107" i="2"/>
  <c r="O54" i="2"/>
  <c r="P54" i="2" s="1"/>
  <c r="O53" i="2"/>
  <c r="P53" i="2" s="1"/>
  <c r="O52" i="2"/>
  <c r="P52" i="2" s="1"/>
  <c r="O51" i="2"/>
  <c r="P51" i="2" s="1"/>
  <c r="O50" i="2"/>
  <c r="P50" i="2" s="1"/>
  <c r="O49" i="2"/>
  <c r="P49" i="2" s="1"/>
  <c r="O48" i="2"/>
  <c r="P48" i="2" s="1"/>
  <c r="O47" i="2"/>
  <c r="P47" i="2" s="1"/>
  <c r="O46" i="2"/>
  <c r="P46" i="2" s="1"/>
  <c r="O45" i="2"/>
  <c r="P45" i="2" s="1"/>
  <c r="O44" i="2"/>
  <c r="P44" i="2" s="1"/>
  <c r="O43" i="2"/>
  <c r="P43" i="2" s="1"/>
  <c r="O42" i="2"/>
  <c r="P42" i="2" s="1"/>
  <c r="O41" i="2"/>
  <c r="P41" i="2" s="1"/>
  <c r="O40" i="2"/>
  <c r="P40" i="2" s="1"/>
  <c r="O39" i="2"/>
  <c r="P39" i="2" s="1"/>
  <c r="O38" i="2"/>
  <c r="P38" i="2" s="1"/>
  <c r="O37" i="2"/>
  <c r="P37" i="2" s="1"/>
  <c r="O36" i="2"/>
  <c r="P36" i="2" s="1"/>
  <c r="O35" i="2"/>
  <c r="P35" i="2" s="1"/>
  <c r="O34" i="2"/>
  <c r="P34" i="2" s="1"/>
  <c r="O33" i="2"/>
  <c r="P33" i="2" s="1"/>
  <c r="O32" i="2"/>
  <c r="P32" i="2" s="1"/>
  <c r="O31" i="2"/>
  <c r="P31" i="2" s="1"/>
  <c r="O30" i="2"/>
  <c r="P30" i="2" s="1"/>
  <c r="O29" i="2"/>
  <c r="P29" i="2" s="1"/>
  <c r="O28" i="2"/>
  <c r="P28" i="2" s="1"/>
  <c r="P27" i="2"/>
  <c r="O27" i="2"/>
  <c r="O26" i="2"/>
  <c r="P26" i="2" s="1"/>
  <c r="O25" i="2"/>
  <c r="P25" i="2" s="1"/>
  <c r="O24" i="2"/>
  <c r="P24" i="2" s="1"/>
  <c r="O23" i="2"/>
  <c r="P23" i="2" s="1"/>
  <c r="O22" i="2"/>
  <c r="P22" i="2" s="1"/>
  <c r="O21" i="2"/>
  <c r="P21" i="2" s="1"/>
  <c r="O20" i="2"/>
  <c r="P20" i="2" s="1"/>
  <c r="O19" i="2"/>
  <c r="P19" i="2" s="1"/>
  <c r="O18" i="2"/>
  <c r="P18" i="2" s="1"/>
  <c r="O17" i="2"/>
  <c r="P17" i="2" s="1"/>
  <c r="O16" i="2"/>
  <c r="P16" i="2" s="1"/>
  <c r="J145" i="2"/>
  <c r="I145" i="2"/>
  <c r="J144" i="2"/>
  <c r="I144" i="2"/>
  <c r="J143" i="2"/>
  <c r="I143" i="2"/>
  <c r="J142" i="2"/>
  <c r="I142" i="2"/>
  <c r="J141" i="2"/>
  <c r="I141" i="2"/>
  <c r="J140" i="2"/>
  <c r="I140" i="2"/>
  <c r="J139" i="2"/>
  <c r="I139" i="2"/>
  <c r="J138" i="2"/>
  <c r="I138" i="2"/>
  <c r="J137" i="2"/>
  <c r="I137" i="2"/>
  <c r="J136" i="2"/>
  <c r="I136" i="2"/>
  <c r="J135" i="2"/>
  <c r="I135" i="2"/>
  <c r="J134" i="2"/>
  <c r="I134" i="2"/>
  <c r="J133" i="2"/>
  <c r="I133" i="2"/>
  <c r="J132" i="2"/>
  <c r="I132" i="2"/>
  <c r="J131" i="2"/>
  <c r="I131" i="2"/>
  <c r="J130" i="2"/>
  <c r="I130" i="2"/>
  <c r="J129" i="2"/>
  <c r="I129" i="2"/>
  <c r="J128" i="2"/>
  <c r="I128" i="2"/>
  <c r="J127" i="2"/>
  <c r="I127" i="2"/>
  <c r="J126" i="2"/>
  <c r="I126" i="2"/>
  <c r="J125" i="2"/>
  <c r="I125" i="2"/>
  <c r="J124" i="2"/>
  <c r="I124" i="2"/>
  <c r="J123" i="2"/>
  <c r="I123" i="2"/>
  <c r="J122" i="2"/>
  <c r="I122" i="2"/>
  <c r="J121" i="2"/>
  <c r="I121" i="2"/>
  <c r="J120" i="2"/>
  <c r="I120" i="2"/>
  <c r="J119" i="2"/>
  <c r="I119" i="2"/>
  <c r="J118" i="2"/>
  <c r="I118" i="2"/>
  <c r="J117" i="2"/>
  <c r="I117" i="2"/>
  <c r="J116" i="2"/>
  <c r="I116" i="2"/>
  <c r="J115" i="2"/>
  <c r="I115" i="2"/>
  <c r="J114" i="2"/>
  <c r="I114" i="2"/>
  <c r="J113" i="2"/>
  <c r="I113" i="2"/>
  <c r="J112" i="2"/>
  <c r="I112" i="2"/>
  <c r="J111" i="2"/>
  <c r="I111" i="2"/>
  <c r="J110" i="2"/>
  <c r="I110" i="2"/>
  <c r="J109" i="2"/>
  <c r="I109" i="2"/>
  <c r="J108" i="2"/>
  <c r="I108" i="2"/>
  <c r="J107" i="2"/>
  <c r="I107" i="2"/>
  <c r="J106" i="2"/>
  <c r="I106" i="2"/>
  <c r="J105" i="2"/>
  <c r="I105" i="2"/>
  <c r="J104" i="2"/>
  <c r="I104" i="2"/>
  <c r="J103" i="2"/>
  <c r="I103" i="2"/>
  <c r="J102" i="2"/>
  <c r="I102" i="2"/>
  <c r="J101" i="2"/>
  <c r="I101" i="2"/>
  <c r="J100" i="2"/>
  <c r="I100" i="2"/>
  <c r="J99" i="2"/>
  <c r="I99" i="2"/>
  <c r="J98" i="2"/>
  <c r="I98" i="2"/>
  <c r="J97" i="2"/>
  <c r="I97" i="2"/>
  <c r="J96" i="2"/>
  <c r="I96" i="2"/>
  <c r="J95" i="2"/>
  <c r="I95" i="2"/>
  <c r="J94" i="2"/>
  <c r="I94" i="2"/>
  <c r="J93" i="2"/>
  <c r="I93" i="2"/>
  <c r="J92" i="2"/>
  <c r="I92" i="2"/>
  <c r="J91" i="2"/>
  <c r="I91" i="2"/>
  <c r="J90" i="2"/>
  <c r="I90" i="2"/>
  <c r="J89" i="2"/>
  <c r="I89" i="2"/>
  <c r="J88" i="2"/>
  <c r="I88" i="2"/>
  <c r="J87" i="2"/>
  <c r="I87" i="2"/>
  <c r="J86" i="2"/>
  <c r="I86" i="2"/>
  <c r="J85" i="2"/>
  <c r="I85" i="2"/>
  <c r="J84" i="2"/>
  <c r="I84" i="2"/>
  <c r="J83" i="2"/>
  <c r="I83" i="2"/>
  <c r="J82" i="2"/>
  <c r="I82" i="2"/>
  <c r="J81" i="2"/>
  <c r="I81" i="2"/>
  <c r="J80" i="2"/>
  <c r="I80" i="2"/>
  <c r="J79" i="2"/>
  <c r="I79" i="2"/>
  <c r="J78" i="2"/>
  <c r="I78" i="2"/>
  <c r="J77" i="2"/>
  <c r="I77" i="2"/>
  <c r="J76" i="2"/>
  <c r="I76" i="2"/>
  <c r="J75" i="2"/>
  <c r="I75" i="2"/>
  <c r="J74" i="2"/>
  <c r="I74" i="2"/>
  <c r="J73" i="2"/>
  <c r="I73" i="2"/>
  <c r="J72" i="2"/>
  <c r="I72" i="2"/>
  <c r="J71" i="2"/>
  <c r="I71" i="2"/>
  <c r="J70" i="2"/>
  <c r="I70" i="2"/>
  <c r="J69" i="2"/>
  <c r="I69" i="2"/>
  <c r="J68" i="2"/>
  <c r="I68" i="2"/>
  <c r="J67" i="2"/>
  <c r="I67" i="2"/>
  <c r="J66" i="2"/>
  <c r="I66" i="2"/>
  <c r="J65" i="2"/>
  <c r="I65" i="2"/>
  <c r="J64" i="2"/>
  <c r="I64" i="2"/>
  <c r="J63" i="2"/>
  <c r="I63" i="2"/>
  <c r="J62" i="2"/>
  <c r="I62" i="2"/>
  <c r="J61" i="2"/>
  <c r="I61" i="2"/>
  <c r="J60" i="2"/>
  <c r="I60" i="2"/>
  <c r="J59" i="2"/>
  <c r="I59" i="2"/>
  <c r="J58" i="2"/>
  <c r="I58" i="2"/>
  <c r="J57" i="2"/>
  <c r="I57" i="2"/>
  <c r="J56" i="2"/>
  <c r="I56" i="2"/>
  <c r="J55" i="2"/>
  <c r="I55" i="2"/>
  <c r="J54" i="2"/>
  <c r="I54" i="2"/>
  <c r="J53" i="2"/>
  <c r="I53" i="2"/>
  <c r="J52" i="2"/>
  <c r="I52" i="2"/>
  <c r="J51" i="2"/>
  <c r="I51" i="2"/>
  <c r="J50" i="2"/>
  <c r="I50" i="2"/>
  <c r="J49" i="2"/>
  <c r="I49" i="2"/>
  <c r="J48" i="2"/>
  <c r="I48" i="2"/>
  <c r="J47" i="2"/>
  <c r="I47" i="2"/>
  <c r="J46" i="2"/>
  <c r="I46" i="2"/>
  <c r="J45" i="2"/>
  <c r="I45" i="2"/>
  <c r="J44" i="2"/>
  <c r="I44" i="2"/>
  <c r="J43" i="2"/>
  <c r="I43" i="2"/>
  <c r="J42" i="2"/>
  <c r="I42" i="2"/>
  <c r="J41" i="2"/>
  <c r="I41" i="2"/>
  <c r="J40" i="2"/>
  <c r="I40" i="2"/>
  <c r="J39" i="2"/>
  <c r="I39" i="2"/>
  <c r="J38" i="2"/>
  <c r="I38" i="2"/>
  <c r="J37" i="2"/>
  <c r="I37" i="2"/>
  <c r="J36" i="2"/>
  <c r="I36" i="2"/>
  <c r="J35" i="2"/>
  <c r="I35" i="2"/>
  <c r="J34" i="2"/>
  <c r="I34" i="2"/>
  <c r="J33" i="2"/>
  <c r="I33" i="2"/>
  <c r="J32" i="2"/>
  <c r="I32" i="2"/>
  <c r="J31" i="2"/>
  <c r="I31" i="2"/>
  <c r="J30" i="2"/>
  <c r="I30" i="2"/>
  <c r="J29" i="2"/>
  <c r="I29" i="2"/>
  <c r="J28" i="2"/>
  <c r="I28" i="2"/>
  <c r="J27" i="2"/>
  <c r="I27" i="2"/>
  <c r="J26" i="2"/>
  <c r="I26" i="2"/>
  <c r="J25" i="2"/>
  <c r="I25" i="2"/>
  <c r="J24" i="2"/>
  <c r="I24" i="2"/>
  <c r="J23" i="2"/>
  <c r="I23" i="2"/>
  <c r="J22" i="2"/>
  <c r="I22" i="2"/>
  <c r="J21" i="2"/>
  <c r="I21" i="2"/>
  <c r="J20" i="2"/>
  <c r="I20" i="2"/>
  <c r="J19" i="2"/>
  <c r="I19" i="2"/>
  <c r="J18" i="2"/>
  <c r="I18" i="2"/>
  <c r="J17" i="2"/>
  <c r="I17" i="2"/>
  <c r="J16" i="2"/>
  <c r="I16" i="2"/>
  <c r="J15" i="2"/>
  <c r="I15" i="2"/>
  <c r="J14" i="2"/>
  <c r="I14" i="2"/>
  <c r="J13" i="2"/>
  <c r="I13" i="2"/>
  <c r="J12" i="2"/>
  <c r="I12" i="2"/>
  <c r="J11" i="2"/>
  <c r="I11" i="2"/>
  <c r="J10" i="2"/>
  <c r="I10" i="2"/>
  <c r="J9" i="2"/>
  <c r="I9" i="2"/>
  <c r="J8" i="2"/>
  <c r="I8" i="2"/>
  <c r="J7" i="2"/>
  <c r="I7" i="2"/>
  <c r="J6" i="2"/>
  <c r="I6" i="2"/>
  <c r="J5" i="2"/>
  <c r="I5" i="2"/>
  <c r="J4" i="2"/>
  <c r="I4" i="2"/>
  <c r="J3" i="2"/>
  <c r="I3" i="2"/>
  <c r="J2" i="2"/>
  <c r="I2" i="2"/>
  <c r="K66" i="1"/>
  <c r="K64" i="1"/>
  <c r="K62" i="1"/>
  <c r="K61" i="1"/>
  <c r="K60" i="1"/>
  <c r="K59" i="1"/>
  <c r="K57" i="1"/>
  <c r="K56" i="1"/>
  <c r="K55" i="1"/>
  <c r="K54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  <c r="O107" i="2"/>
  <c r="P107" i="2" s="1"/>
  <c r="O108" i="2"/>
  <c r="P108" i="2" s="1"/>
  <c r="O109" i="2"/>
  <c r="P109" i="2" s="1"/>
  <c r="O110" i="2"/>
  <c r="P110" i="2" s="1"/>
  <c r="O111" i="2"/>
  <c r="P111" i="2" s="1"/>
  <c r="O112" i="2"/>
  <c r="P112" i="2" s="1"/>
  <c r="O113" i="2"/>
  <c r="P113" i="2" s="1"/>
  <c r="O114" i="2"/>
  <c r="P114" i="2" s="1"/>
  <c r="O115" i="2"/>
  <c r="P115" i="2" s="1"/>
  <c r="O116" i="2"/>
  <c r="P116" i="2" s="1"/>
  <c r="O117" i="2"/>
  <c r="P117" i="2" s="1"/>
  <c r="O118" i="2"/>
  <c r="P118" i="2" s="1"/>
  <c r="O119" i="2"/>
  <c r="P119" i="2" s="1"/>
  <c r="O120" i="2"/>
  <c r="P120" i="2" s="1"/>
  <c r="O121" i="2"/>
  <c r="P121" i="2" s="1"/>
  <c r="O122" i="2"/>
  <c r="P122" i="2" s="1"/>
  <c r="O123" i="2"/>
  <c r="P123" i="2" s="1"/>
  <c r="O124" i="2"/>
  <c r="P124" i="2" s="1"/>
  <c r="O125" i="2"/>
  <c r="P125" i="2" s="1"/>
  <c r="O126" i="2"/>
  <c r="P126" i="2" s="1"/>
  <c r="O127" i="2"/>
  <c r="P127" i="2" s="1"/>
  <c r="O128" i="2"/>
  <c r="P128" i="2" s="1"/>
  <c r="O129" i="2"/>
  <c r="P129" i="2" s="1"/>
  <c r="O130" i="2"/>
  <c r="P130" i="2" s="1"/>
  <c r="O131" i="2"/>
  <c r="P131" i="2" s="1"/>
  <c r="O132" i="2"/>
  <c r="P132" i="2" s="1"/>
  <c r="O133" i="2"/>
  <c r="P133" i="2" s="1"/>
  <c r="O134" i="2"/>
  <c r="P134" i="2" s="1"/>
  <c r="O135" i="2"/>
  <c r="P135" i="2" s="1"/>
  <c r="O136" i="2"/>
  <c r="P136" i="2" s="1"/>
  <c r="O137" i="2"/>
  <c r="P137" i="2" s="1"/>
  <c r="O138" i="2"/>
  <c r="P138" i="2" s="1"/>
  <c r="O139" i="2"/>
  <c r="P139" i="2" s="1"/>
  <c r="O140" i="2"/>
  <c r="P140" i="2" s="1"/>
  <c r="O141" i="2"/>
  <c r="P141" i="2" s="1"/>
  <c r="O142" i="2"/>
  <c r="P142" i="2" s="1"/>
  <c r="O143" i="2"/>
  <c r="P143" i="2" s="1"/>
  <c r="O144" i="2"/>
  <c r="P144" i="2" s="1"/>
  <c r="O145" i="2"/>
  <c r="P145" i="2" s="1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3" i="3"/>
  <c r="E2" i="3"/>
  <c r="D119" i="3"/>
  <c r="D121" i="3" s="1"/>
  <c r="C119" i="3"/>
  <c r="Q13" i="6"/>
  <c r="R13" i="6"/>
  <c r="S13" i="6" s="1"/>
  <c r="AC13" i="7"/>
  <c r="AC12" i="7"/>
  <c r="AC11" i="7"/>
  <c r="AC10" i="7"/>
  <c r="AC9" i="7"/>
  <c r="AC8" i="7"/>
  <c r="AC7" i="7"/>
  <c r="AC6" i="7"/>
  <c r="AC5" i="7"/>
  <c r="AC4" i="7"/>
  <c r="AC3" i="7"/>
  <c r="AC2" i="7"/>
  <c r="AB13" i="7"/>
  <c r="AB12" i="7"/>
  <c r="AB11" i="7"/>
  <c r="AB10" i="7"/>
  <c r="AB9" i="7"/>
  <c r="AB8" i="7"/>
  <c r="AB7" i="7"/>
  <c r="AB6" i="7"/>
  <c r="AB5" i="7"/>
  <c r="AB4" i="7"/>
  <c r="AB3" i="7"/>
  <c r="AB2" i="7"/>
  <c r="AA13" i="7"/>
  <c r="AA12" i="7"/>
  <c r="AA11" i="7"/>
  <c r="AA10" i="7"/>
  <c r="AA9" i="7"/>
  <c r="AA8" i="7"/>
  <c r="AA7" i="7"/>
  <c r="AA6" i="7"/>
  <c r="AA5" i="7"/>
  <c r="AA4" i="7"/>
  <c r="AA3" i="7"/>
  <c r="AA2" i="7"/>
  <c r="S13" i="7"/>
  <c r="S12" i="7"/>
  <c r="S11" i="7"/>
  <c r="S10" i="7"/>
  <c r="S9" i="7"/>
  <c r="S8" i="7"/>
  <c r="S7" i="7"/>
  <c r="S6" i="7"/>
  <c r="Z6" i="7" s="1"/>
  <c r="S5" i="7"/>
  <c r="S4" i="7"/>
  <c r="S3" i="7"/>
  <c r="S2" i="7"/>
  <c r="R13" i="7"/>
  <c r="R12" i="7"/>
  <c r="R11" i="7"/>
  <c r="R10" i="7"/>
  <c r="R9" i="7"/>
  <c r="R8" i="7"/>
  <c r="R7" i="7"/>
  <c r="R6" i="7"/>
  <c r="R5" i="7"/>
  <c r="R4" i="7"/>
  <c r="R3" i="7"/>
  <c r="R2" i="7"/>
  <c r="Z13" i="7"/>
  <c r="X12" i="7"/>
  <c r="X11" i="7"/>
  <c r="Z10" i="7"/>
  <c r="Z9" i="7"/>
  <c r="X8" i="7"/>
  <c r="X7" i="7"/>
  <c r="Z5" i="7"/>
  <c r="X4" i="7"/>
  <c r="X3" i="7"/>
  <c r="Z2" i="7"/>
  <c r="K2" i="7"/>
  <c r="L2" i="7"/>
  <c r="M2" i="7"/>
  <c r="N2" i="7"/>
  <c r="K3" i="7"/>
  <c r="L3" i="7"/>
  <c r="M3" i="7"/>
  <c r="N3" i="7"/>
  <c r="K4" i="7"/>
  <c r="L4" i="7"/>
  <c r="M4" i="7"/>
  <c r="N4" i="7"/>
  <c r="K5" i="7"/>
  <c r="L5" i="7"/>
  <c r="M5" i="7"/>
  <c r="N5" i="7"/>
  <c r="K6" i="7"/>
  <c r="L6" i="7"/>
  <c r="M6" i="7"/>
  <c r="N6" i="7"/>
  <c r="K7" i="7"/>
  <c r="L7" i="7"/>
  <c r="M7" i="7"/>
  <c r="N7" i="7"/>
  <c r="K8" i="7"/>
  <c r="L8" i="7"/>
  <c r="M8" i="7"/>
  <c r="N8" i="7"/>
  <c r="K9" i="7"/>
  <c r="L9" i="7"/>
  <c r="M9" i="7"/>
  <c r="N9" i="7"/>
  <c r="K10" i="7"/>
  <c r="L10" i="7"/>
  <c r="M10" i="7"/>
  <c r="N10" i="7"/>
  <c r="K11" i="7"/>
  <c r="L11" i="7"/>
  <c r="M11" i="7"/>
  <c r="N11" i="7"/>
  <c r="K12" i="7"/>
  <c r="L12" i="7"/>
  <c r="M12" i="7"/>
  <c r="N12" i="7"/>
  <c r="K13" i="7"/>
  <c r="L13" i="7"/>
  <c r="M13" i="7"/>
  <c r="N13" i="7"/>
  <c r="O2" i="7"/>
  <c r="P2" i="7"/>
  <c r="Q2" i="7"/>
  <c r="O3" i="7"/>
  <c r="P3" i="7"/>
  <c r="Q3" i="7"/>
  <c r="O4" i="7"/>
  <c r="P4" i="7"/>
  <c r="Q4" i="7"/>
  <c r="O5" i="7"/>
  <c r="P5" i="7"/>
  <c r="Q5" i="7"/>
  <c r="O6" i="7"/>
  <c r="P6" i="7"/>
  <c r="Q6" i="7"/>
  <c r="O7" i="7"/>
  <c r="P7" i="7"/>
  <c r="Q7" i="7"/>
  <c r="O8" i="7"/>
  <c r="P8" i="7"/>
  <c r="Q8" i="7"/>
  <c r="O9" i="7"/>
  <c r="P9" i="7"/>
  <c r="Q9" i="7"/>
  <c r="O10" i="7"/>
  <c r="P10" i="7"/>
  <c r="Q10" i="7"/>
  <c r="O11" i="7"/>
  <c r="P11" i="7"/>
  <c r="Q11" i="7"/>
  <c r="O12" i="7"/>
  <c r="P12" i="7"/>
  <c r="Q12" i="7"/>
  <c r="O13" i="7"/>
  <c r="P13" i="7"/>
  <c r="Q13" i="7"/>
  <c r="G90" i="6"/>
  <c r="G210" i="6"/>
  <c r="G209" i="6"/>
  <c r="G208" i="6"/>
  <c r="G207" i="6"/>
  <c r="G206" i="6"/>
  <c r="G205" i="6"/>
  <c r="G204" i="6"/>
  <c r="G203" i="6"/>
  <c r="G202" i="6"/>
  <c r="G201" i="6"/>
  <c r="G200" i="6"/>
  <c r="G199" i="6"/>
  <c r="G198" i="6"/>
  <c r="G197" i="6"/>
  <c r="G196" i="6"/>
  <c r="G195" i="6"/>
  <c r="G194" i="6"/>
  <c r="G193" i="6"/>
  <c r="G192" i="6"/>
  <c r="G191" i="6"/>
  <c r="G190" i="6"/>
  <c r="G189" i="6"/>
  <c r="G188" i="6"/>
  <c r="G187" i="6"/>
  <c r="G186" i="6"/>
  <c r="G185" i="6"/>
  <c r="G184" i="6"/>
  <c r="G183" i="6"/>
  <c r="G182" i="6"/>
  <c r="G181" i="6"/>
  <c r="G180" i="6"/>
  <c r="G179" i="6"/>
  <c r="G178" i="6"/>
  <c r="G177" i="6"/>
  <c r="G176" i="6"/>
  <c r="G175" i="6"/>
  <c r="G174" i="6"/>
  <c r="G173" i="6"/>
  <c r="G172" i="6"/>
  <c r="G171" i="6"/>
  <c r="G170" i="6"/>
  <c r="G169" i="6"/>
  <c r="G168" i="6"/>
  <c r="G167" i="6"/>
  <c r="G166" i="6"/>
  <c r="G165" i="6"/>
  <c r="G164" i="6"/>
  <c r="G163" i="6"/>
  <c r="G162" i="6"/>
  <c r="G161" i="6"/>
  <c r="G160" i="6"/>
  <c r="G159" i="6"/>
  <c r="G158" i="6"/>
  <c r="G157" i="6"/>
  <c r="G156" i="6"/>
  <c r="G155" i="6"/>
  <c r="G154" i="6"/>
  <c r="G153" i="6"/>
  <c r="G152" i="6"/>
  <c r="G151" i="6"/>
  <c r="G150" i="6"/>
  <c r="G149" i="6"/>
  <c r="G148" i="6"/>
  <c r="G147" i="6"/>
  <c r="G146" i="6"/>
  <c r="G145" i="6"/>
  <c r="G144" i="6"/>
  <c r="G143" i="6"/>
  <c r="G142" i="6"/>
  <c r="G141" i="6"/>
  <c r="G140" i="6"/>
  <c r="G139" i="6"/>
  <c r="G138" i="6"/>
  <c r="G137" i="6"/>
  <c r="G136" i="6"/>
  <c r="G135" i="6"/>
  <c r="G134" i="6"/>
  <c r="G133" i="6"/>
  <c r="G132" i="6"/>
  <c r="G131" i="6"/>
  <c r="G130" i="6"/>
  <c r="G129" i="6"/>
  <c r="G128" i="6"/>
  <c r="G127" i="6"/>
  <c r="G126" i="6"/>
  <c r="G125" i="6"/>
  <c r="G124" i="6"/>
  <c r="G123" i="6"/>
  <c r="G122" i="6"/>
  <c r="G121" i="6"/>
  <c r="G120" i="6"/>
  <c r="G119" i="6"/>
  <c r="G118" i="6"/>
  <c r="G117" i="6"/>
  <c r="G116" i="6"/>
  <c r="G115" i="6"/>
  <c r="G114" i="6"/>
  <c r="G113" i="6"/>
  <c r="G112" i="6"/>
  <c r="G111" i="6"/>
  <c r="G110" i="6"/>
  <c r="G109" i="6"/>
  <c r="G108" i="6"/>
  <c r="G107" i="6"/>
  <c r="G106" i="6"/>
  <c r="G105" i="6"/>
  <c r="G104" i="6"/>
  <c r="G103" i="6"/>
  <c r="G102" i="6"/>
  <c r="G101" i="6"/>
  <c r="G100" i="6"/>
  <c r="G99" i="6"/>
  <c r="G98" i="6"/>
  <c r="G97" i="6"/>
  <c r="G96" i="6"/>
  <c r="G95" i="6"/>
  <c r="G94" i="6"/>
  <c r="G93" i="6"/>
  <c r="G92" i="6"/>
  <c r="G91" i="6"/>
  <c r="G89" i="6"/>
  <c r="G88" i="6"/>
  <c r="G87" i="6"/>
  <c r="G86" i="6"/>
  <c r="G85" i="6"/>
  <c r="G84" i="6"/>
  <c r="G83" i="6"/>
  <c r="G82" i="6"/>
  <c r="G81" i="6"/>
  <c r="G80" i="6"/>
  <c r="G79" i="6"/>
  <c r="G78" i="6"/>
  <c r="G77" i="6"/>
  <c r="G76" i="6"/>
  <c r="G75" i="6"/>
  <c r="G74" i="6"/>
  <c r="G73" i="6"/>
  <c r="G72" i="6"/>
  <c r="G71" i="6"/>
  <c r="G70" i="6"/>
  <c r="G69" i="6"/>
  <c r="G68" i="6"/>
  <c r="G67" i="6"/>
  <c r="G66" i="6"/>
  <c r="G65" i="6"/>
  <c r="G64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G4" i="6"/>
  <c r="G3" i="6"/>
  <c r="G2" i="6"/>
  <c r="Q6" i="6"/>
  <c r="R6" i="6"/>
  <c r="R5" i="6"/>
  <c r="Q5" i="6"/>
  <c r="S5" i="6" s="1"/>
  <c r="R25" i="6"/>
  <c r="Q25" i="6"/>
  <c r="R23" i="6"/>
  <c r="Q23" i="6"/>
  <c r="R21" i="6"/>
  <c r="Q21" i="6"/>
  <c r="R19" i="6"/>
  <c r="Q19" i="6"/>
  <c r="R17" i="6"/>
  <c r="Q17" i="6"/>
  <c r="R15" i="6"/>
  <c r="Q15" i="6"/>
  <c r="T13" i="3"/>
  <c r="S13" i="3"/>
  <c r="T11" i="3"/>
  <c r="U11" i="3" s="1"/>
  <c r="S11" i="3"/>
  <c r="U13" i="3"/>
  <c r="U9" i="3"/>
  <c r="T9" i="3"/>
  <c r="S9" i="3"/>
  <c r="T7" i="3"/>
  <c r="U7" i="3" s="1"/>
  <c r="S7" i="3"/>
  <c r="T5" i="3"/>
  <c r="S5" i="3"/>
  <c r="S3" i="3"/>
  <c r="U3" i="3" s="1"/>
  <c r="T3" i="3"/>
  <c r="U5" i="3"/>
  <c r="R4" i="6"/>
  <c r="R3" i="6"/>
  <c r="Q4" i="6"/>
  <c r="Q3" i="6"/>
  <c r="F210" i="6"/>
  <c r="F209" i="6"/>
  <c r="F208" i="6"/>
  <c r="F207" i="6"/>
  <c r="F206" i="6"/>
  <c r="F205" i="6"/>
  <c r="F204" i="6"/>
  <c r="F203" i="6"/>
  <c r="F202" i="6"/>
  <c r="F201" i="6"/>
  <c r="F200" i="6"/>
  <c r="F199" i="6"/>
  <c r="F198" i="6"/>
  <c r="F197" i="6"/>
  <c r="F196" i="6"/>
  <c r="F195" i="6"/>
  <c r="F194" i="6"/>
  <c r="F193" i="6"/>
  <c r="F192" i="6"/>
  <c r="F191" i="6"/>
  <c r="F190" i="6"/>
  <c r="F189" i="6"/>
  <c r="F188" i="6"/>
  <c r="F187" i="6"/>
  <c r="F186" i="6"/>
  <c r="F185" i="6"/>
  <c r="F184" i="6"/>
  <c r="F183" i="6"/>
  <c r="F182" i="6"/>
  <c r="F181" i="6"/>
  <c r="F180" i="6"/>
  <c r="F179" i="6"/>
  <c r="F178" i="6"/>
  <c r="F177" i="6"/>
  <c r="F176" i="6"/>
  <c r="F175" i="6"/>
  <c r="F174" i="6"/>
  <c r="F173" i="6"/>
  <c r="F172" i="6"/>
  <c r="F171" i="6"/>
  <c r="F170" i="6"/>
  <c r="F169" i="6"/>
  <c r="F168" i="6"/>
  <c r="F167" i="6"/>
  <c r="F166" i="6"/>
  <c r="F165" i="6"/>
  <c r="F164" i="6"/>
  <c r="F163" i="6"/>
  <c r="F162" i="6"/>
  <c r="F161" i="6"/>
  <c r="F160" i="6"/>
  <c r="F159" i="6"/>
  <c r="F158" i="6"/>
  <c r="F157" i="6"/>
  <c r="F156" i="6"/>
  <c r="F155" i="6"/>
  <c r="F154" i="6"/>
  <c r="F153" i="6"/>
  <c r="F152" i="6"/>
  <c r="F151" i="6"/>
  <c r="F150" i="6"/>
  <c r="F149" i="6"/>
  <c r="F148" i="6"/>
  <c r="F147" i="6"/>
  <c r="F146" i="6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F3" i="5"/>
  <c r="F2" i="5"/>
  <c r="F145" i="6"/>
  <c r="F144" i="6"/>
  <c r="F143" i="6"/>
  <c r="F142" i="6"/>
  <c r="F141" i="6"/>
  <c r="F140" i="6"/>
  <c r="F139" i="6"/>
  <c r="F138" i="6"/>
  <c r="F137" i="6"/>
  <c r="F136" i="6"/>
  <c r="F135" i="6"/>
  <c r="F134" i="6"/>
  <c r="F133" i="6"/>
  <c r="F132" i="6"/>
  <c r="F131" i="6"/>
  <c r="F130" i="6"/>
  <c r="F129" i="6"/>
  <c r="F128" i="6"/>
  <c r="F127" i="6"/>
  <c r="F126" i="6"/>
  <c r="F125" i="6"/>
  <c r="F124" i="6"/>
  <c r="F123" i="6"/>
  <c r="F122" i="6"/>
  <c r="F121" i="6"/>
  <c r="F120" i="6"/>
  <c r="F119" i="6"/>
  <c r="F118" i="6"/>
  <c r="F117" i="6"/>
  <c r="F116" i="6"/>
  <c r="F115" i="6"/>
  <c r="F114" i="6"/>
  <c r="F113" i="6"/>
  <c r="F112" i="6"/>
  <c r="F111" i="6"/>
  <c r="F110" i="6"/>
  <c r="F109" i="6"/>
  <c r="F108" i="6"/>
  <c r="F107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F3" i="6"/>
  <c r="F2" i="6"/>
  <c r="F106" i="6"/>
  <c r="F105" i="6"/>
  <c r="F104" i="6"/>
  <c r="F103" i="6"/>
  <c r="F102" i="6"/>
  <c r="F101" i="6"/>
  <c r="F100" i="6"/>
  <c r="F99" i="6"/>
  <c r="F98" i="6"/>
  <c r="F97" i="6"/>
  <c r="F96" i="6"/>
  <c r="F95" i="6"/>
  <c r="F94" i="6"/>
  <c r="F93" i="6"/>
  <c r="F92" i="6"/>
  <c r="F91" i="6"/>
  <c r="F90" i="6"/>
  <c r="F89" i="6"/>
  <c r="F88" i="6"/>
  <c r="F87" i="6"/>
  <c r="F86" i="6"/>
  <c r="F85" i="6"/>
  <c r="F84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S106" i="2"/>
  <c r="S105" i="2"/>
  <c r="S104" i="2"/>
  <c r="S103" i="2"/>
  <c r="S102" i="2"/>
  <c r="S101" i="2"/>
  <c r="S100" i="2"/>
  <c r="S99" i="2"/>
  <c r="S98" i="2"/>
  <c r="S97" i="2"/>
  <c r="S96" i="2"/>
  <c r="S95" i="2"/>
  <c r="S94" i="2"/>
  <c r="S93" i="2"/>
  <c r="S92" i="2"/>
  <c r="S91" i="2"/>
  <c r="S90" i="2"/>
  <c r="S89" i="2"/>
  <c r="S88" i="2"/>
  <c r="S87" i="2"/>
  <c r="S86" i="2"/>
  <c r="S85" i="2"/>
  <c r="S84" i="2"/>
  <c r="S83" i="2"/>
  <c r="S82" i="2"/>
  <c r="S81" i="2"/>
  <c r="S80" i="2"/>
  <c r="S79" i="2"/>
  <c r="S78" i="2"/>
  <c r="S77" i="2"/>
  <c r="S76" i="2"/>
  <c r="S75" i="2"/>
  <c r="S74" i="2"/>
  <c r="S73" i="2"/>
  <c r="S72" i="2"/>
  <c r="S71" i="2"/>
  <c r="S70" i="2"/>
  <c r="S69" i="2"/>
  <c r="S68" i="2"/>
  <c r="S67" i="2"/>
  <c r="S66" i="2"/>
  <c r="S65" i="2"/>
  <c r="S64" i="2"/>
  <c r="S63" i="2"/>
  <c r="S62" i="2"/>
  <c r="S61" i="2"/>
  <c r="S60" i="2"/>
  <c r="S59" i="2"/>
  <c r="S58" i="2"/>
  <c r="S57" i="2"/>
  <c r="S56" i="2"/>
  <c r="S55" i="2"/>
  <c r="I120" i="3"/>
  <c r="H120" i="3"/>
  <c r="M145" i="2"/>
  <c r="N145" i="2" s="1"/>
  <c r="K145" i="2"/>
  <c r="M144" i="2"/>
  <c r="N144" i="2" s="1"/>
  <c r="K144" i="2"/>
  <c r="M143" i="2"/>
  <c r="N143" i="2" s="1"/>
  <c r="K143" i="2"/>
  <c r="M142" i="2"/>
  <c r="N142" i="2" s="1"/>
  <c r="K142" i="2"/>
  <c r="M141" i="2"/>
  <c r="N141" i="2" s="1"/>
  <c r="K141" i="2"/>
  <c r="M140" i="2"/>
  <c r="N140" i="2" s="1"/>
  <c r="K140" i="2"/>
  <c r="M139" i="2"/>
  <c r="N139" i="2" s="1"/>
  <c r="K139" i="2"/>
  <c r="M138" i="2"/>
  <c r="N138" i="2" s="1"/>
  <c r="K138" i="2"/>
  <c r="M137" i="2"/>
  <c r="N137" i="2" s="1"/>
  <c r="K137" i="2"/>
  <c r="M136" i="2"/>
  <c r="N136" i="2" s="1"/>
  <c r="K136" i="2"/>
  <c r="M135" i="2"/>
  <c r="N135" i="2" s="1"/>
  <c r="K135" i="2"/>
  <c r="M134" i="2"/>
  <c r="N134" i="2" s="1"/>
  <c r="K134" i="2"/>
  <c r="M133" i="2"/>
  <c r="N133" i="2" s="1"/>
  <c r="K133" i="2"/>
  <c r="M132" i="2"/>
  <c r="N132" i="2" s="1"/>
  <c r="K132" i="2"/>
  <c r="M131" i="2"/>
  <c r="N131" i="2" s="1"/>
  <c r="K131" i="2"/>
  <c r="M130" i="2"/>
  <c r="N130" i="2" s="1"/>
  <c r="K130" i="2"/>
  <c r="M129" i="2"/>
  <c r="N129" i="2" s="1"/>
  <c r="K129" i="2"/>
  <c r="M128" i="2"/>
  <c r="N128" i="2" s="1"/>
  <c r="K128" i="2"/>
  <c r="M127" i="2"/>
  <c r="N127" i="2" s="1"/>
  <c r="K127" i="2"/>
  <c r="M126" i="2"/>
  <c r="N126" i="2" s="1"/>
  <c r="K126" i="2"/>
  <c r="M125" i="2"/>
  <c r="N125" i="2" s="1"/>
  <c r="K125" i="2"/>
  <c r="M124" i="2"/>
  <c r="N124" i="2" s="1"/>
  <c r="K124" i="2"/>
  <c r="M123" i="2"/>
  <c r="N123" i="2" s="1"/>
  <c r="K123" i="2"/>
  <c r="M122" i="2"/>
  <c r="N122" i="2" s="1"/>
  <c r="K122" i="2"/>
  <c r="M121" i="2"/>
  <c r="N121" i="2" s="1"/>
  <c r="K121" i="2"/>
  <c r="M120" i="2"/>
  <c r="N120" i="2" s="1"/>
  <c r="K120" i="2"/>
  <c r="M119" i="2"/>
  <c r="N119" i="2" s="1"/>
  <c r="K119" i="2"/>
  <c r="M118" i="2"/>
  <c r="N118" i="2" s="1"/>
  <c r="K118" i="2"/>
  <c r="M117" i="2"/>
  <c r="N117" i="2" s="1"/>
  <c r="K117" i="2"/>
  <c r="M116" i="2"/>
  <c r="N116" i="2" s="1"/>
  <c r="K116" i="2"/>
  <c r="M115" i="2"/>
  <c r="N115" i="2" s="1"/>
  <c r="K115" i="2"/>
  <c r="M114" i="2"/>
  <c r="N114" i="2" s="1"/>
  <c r="K114" i="2"/>
  <c r="M113" i="2"/>
  <c r="N113" i="2" s="1"/>
  <c r="K113" i="2"/>
  <c r="M112" i="2"/>
  <c r="N112" i="2" s="1"/>
  <c r="K112" i="2"/>
  <c r="M111" i="2"/>
  <c r="N111" i="2" s="1"/>
  <c r="K111" i="2"/>
  <c r="M110" i="2"/>
  <c r="N110" i="2" s="1"/>
  <c r="K110" i="2"/>
  <c r="M109" i="2"/>
  <c r="N109" i="2" s="1"/>
  <c r="K109" i="2"/>
  <c r="M108" i="2"/>
  <c r="N108" i="2" s="1"/>
  <c r="K108" i="2"/>
  <c r="M107" i="2"/>
  <c r="N107" i="2" s="1"/>
  <c r="K107" i="2"/>
  <c r="O106" i="2"/>
  <c r="P106" i="2" s="1"/>
  <c r="M106" i="2"/>
  <c r="N106" i="2" s="1"/>
  <c r="K106" i="2"/>
  <c r="O105" i="2"/>
  <c r="P105" i="2" s="1"/>
  <c r="M105" i="2"/>
  <c r="N105" i="2" s="1"/>
  <c r="K105" i="2"/>
  <c r="O104" i="2"/>
  <c r="P104" i="2" s="1"/>
  <c r="M104" i="2"/>
  <c r="N104" i="2" s="1"/>
  <c r="K104" i="2"/>
  <c r="O103" i="2"/>
  <c r="P103" i="2" s="1"/>
  <c r="M103" i="2"/>
  <c r="N103" i="2" s="1"/>
  <c r="K103" i="2"/>
  <c r="O102" i="2"/>
  <c r="P102" i="2" s="1"/>
  <c r="M102" i="2"/>
  <c r="N102" i="2" s="1"/>
  <c r="K102" i="2"/>
  <c r="O101" i="2"/>
  <c r="P101" i="2" s="1"/>
  <c r="M101" i="2"/>
  <c r="N101" i="2" s="1"/>
  <c r="K101" i="2"/>
  <c r="O100" i="2"/>
  <c r="P100" i="2" s="1"/>
  <c r="M100" i="2"/>
  <c r="N100" i="2" s="1"/>
  <c r="K100" i="2"/>
  <c r="O99" i="2"/>
  <c r="P99" i="2" s="1"/>
  <c r="M99" i="2"/>
  <c r="N99" i="2" s="1"/>
  <c r="K99" i="2"/>
  <c r="O98" i="2"/>
  <c r="P98" i="2" s="1"/>
  <c r="M98" i="2"/>
  <c r="N98" i="2" s="1"/>
  <c r="K98" i="2"/>
  <c r="O97" i="2"/>
  <c r="P97" i="2" s="1"/>
  <c r="M97" i="2"/>
  <c r="N97" i="2" s="1"/>
  <c r="K97" i="2"/>
  <c r="O96" i="2"/>
  <c r="P96" i="2" s="1"/>
  <c r="M96" i="2"/>
  <c r="N96" i="2" s="1"/>
  <c r="K96" i="2"/>
  <c r="O95" i="2"/>
  <c r="P95" i="2" s="1"/>
  <c r="M95" i="2"/>
  <c r="N95" i="2" s="1"/>
  <c r="K95" i="2"/>
  <c r="O94" i="2"/>
  <c r="P94" i="2" s="1"/>
  <c r="M94" i="2"/>
  <c r="N94" i="2" s="1"/>
  <c r="K94" i="2"/>
  <c r="O93" i="2"/>
  <c r="P93" i="2" s="1"/>
  <c r="M93" i="2"/>
  <c r="N93" i="2" s="1"/>
  <c r="K93" i="2"/>
  <c r="O92" i="2"/>
  <c r="P92" i="2" s="1"/>
  <c r="M92" i="2"/>
  <c r="N92" i="2" s="1"/>
  <c r="K92" i="2"/>
  <c r="O91" i="2"/>
  <c r="P91" i="2" s="1"/>
  <c r="M91" i="2"/>
  <c r="N91" i="2" s="1"/>
  <c r="K91" i="2"/>
  <c r="O90" i="2"/>
  <c r="P90" i="2" s="1"/>
  <c r="M90" i="2"/>
  <c r="N90" i="2" s="1"/>
  <c r="K90" i="2"/>
  <c r="O89" i="2"/>
  <c r="P89" i="2" s="1"/>
  <c r="M89" i="2"/>
  <c r="N89" i="2" s="1"/>
  <c r="K89" i="2"/>
  <c r="O88" i="2"/>
  <c r="P88" i="2" s="1"/>
  <c r="M88" i="2"/>
  <c r="N88" i="2" s="1"/>
  <c r="K88" i="2"/>
  <c r="O87" i="2"/>
  <c r="P87" i="2" s="1"/>
  <c r="M87" i="2"/>
  <c r="N87" i="2" s="1"/>
  <c r="K87" i="2"/>
  <c r="O86" i="2"/>
  <c r="P86" i="2" s="1"/>
  <c r="M86" i="2"/>
  <c r="N86" i="2" s="1"/>
  <c r="K86" i="2"/>
  <c r="O85" i="2"/>
  <c r="P85" i="2" s="1"/>
  <c r="M85" i="2"/>
  <c r="N85" i="2" s="1"/>
  <c r="K85" i="2"/>
  <c r="O84" i="2"/>
  <c r="P84" i="2" s="1"/>
  <c r="M84" i="2"/>
  <c r="N84" i="2" s="1"/>
  <c r="K84" i="2"/>
  <c r="O83" i="2"/>
  <c r="P83" i="2" s="1"/>
  <c r="M83" i="2"/>
  <c r="N83" i="2" s="1"/>
  <c r="K83" i="2"/>
  <c r="O82" i="2"/>
  <c r="P82" i="2" s="1"/>
  <c r="M82" i="2"/>
  <c r="N82" i="2" s="1"/>
  <c r="K82" i="2"/>
  <c r="O81" i="2"/>
  <c r="P81" i="2" s="1"/>
  <c r="M81" i="2"/>
  <c r="N81" i="2" s="1"/>
  <c r="K81" i="2"/>
  <c r="O80" i="2"/>
  <c r="P80" i="2" s="1"/>
  <c r="M80" i="2"/>
  <c r="N80" i="2" s="1"/>
  <c r="K80" i="2"/>
  <c r="O79" i="2"/>
  <c r="P79" i="2" s="1"/>
  <c r="M79" i="2"/>
  <c r="N79" i="2" s="1"/>
  <c r="K79" i="2"/>
  <c r="O78" i="2"/>
  <c r="P78" i="2" s="1"/>
  <c r="M78" i="2"/>
  <c r="N78" i="2" s="1"/>
  <c r="K78" i="2"/>
  <c r="O77" i="2"/>
  <c r="P77" i="2" s="1"/>
  <c r="M77" i="2"/>
  <c r="N77" i="2" s="1"/>
  <c r="K77" i="2"/>
  <c r="O76" i="2"/>
  <c r="P76" i="2" s="1"/>
  <c r="M76" i="2"/>
  <c r="N76" i="2" s="1"/>
  <c r="K76" i="2"/>
  <c r="O75" i="2"/>
  <c r="P75" i="2" s="1"/>
  <c r="M75" i="2"/>
  <c r="N75" i="2" s="1"/>
  <c r="K75" i="2"/>
  <c r="O74" i="2"/>
  <c r="P74" i="2" s="1"/>
  <c r="M74" i="2"/>
  <c r="N74" i="2" s="1"/>
  <c r="K74" i="2"/>
  <c r="O73" i="2"/>
  <c r="P73" i="2" s="1"/>
  <c r="M73" i="2"/>
  <c r="N73" i="2" s="1"/>
  <c r="K73" i="2"/>
  <c r="O72" i="2"/>
  <c r="P72" i="2" s="1"/>
  <c r="M72" i="2"/>
  <c r="N72" i="2" s="1"/>
  <c r="K72" i="2"/>
  <c r="O71" i="2"/>
  <c r="P71" i="2" s="1"/>
  <c r="M71" i="2"/>
  <c r="N71" i="2" s="1"/>
  <c r="K71" i="2"/>
  <c r="O70" i="2"/>
  <c r="P70" i="2" s="1"/>
  <c r="M70" i="2"/>
  <c r="N70" i="2" s="1"/>
  <c r="K70" i="2"/>
  <c r="O69" i="2"/>
  <c r="P69" i="2" s="1"/>
  <c r="M69" i="2"/>
  <c r="N69" i="2" s="1"/>
  <c r="K69" i="2"/>
  <c r="O68" i="2"/>
  <c r="P68" i="2" s="1"/>
  <c r="M68" i="2"/>
  <c r="N68" i="2" s="1"/>
  <c r="K68" i="2"/>
  <c r="O67" i="2"/>
  <c r="P67" i="2" s="1"/>
  <c r="M67" i="2"/>
  <c r="N67" i="2" s="1"/>
  <c r="K67" i="2"/>
  <c r="O66" i="2"/>
  <c r="P66" i="2" s="1"/>
  <c r="M66" i="2"/>
  <c r="N66" i="2" s="1"/>
  <c r="K66" i="2"/>
  <c r="O65" i="2"/>
  <c r="P65" i="2" s="1"/>
  <c r="M65" i="2"/>
  <c r="N65" i="2" s="1"/>
  <c r="K65" i="2"/>
  <c r="O64" i="2"/>
  <c r="P64" i="2" s="1"/>
  <c r="M64" i="2"/>
  <c r="N64" i="2" s="1"/>
  <c r="K64" i="2"/>
  <c r="O63" i="2"/>
  <c r="P63" i="2" s="1"/>
  <c r="M63" i="2"/>
  <c r="N63" i="2" s="1"/>
  <c r="K63" i="2"/>
  <c r="O62" i="2"/>
  <c r="P62" i="2" s="1"/>
  <c r="M62" i="2"/>
  <c r="N62" i="2" s="1"/>
  <c r="K62" i="2"/>
  <c r="O61" i="2"/>
  <c r="P61" i="2" s="1"/>
  <c r="M61" i="2"/>
  <c r="N61" i="2" s="1"/>
  <c r="K61" i="2"/>
  <c r="O60" i="2"/>
  <c r="P60" i="2" s="1"/>
  <c r="M60" i="2"/>
  <c r="N60" i="2" s="1"/>
  <c r="K60" i="2"/>
  <c r="O59" i="2"/>
  <c r="P59" i="2" s="1"/>
  <c r="M59" i="2"/>
  <c r="N59" i="2" s="1"/>
  <c r="K59" i="2"/>
  <c r="O58" i="2"/>
  <c r="P58" i="2" s="1"/>
  <c r="M58" i="2"/>
  <c r="N58" i="2" s="1"/>
  <c r="K58" i="2"/>
  <c r="O57" i="2"/>
  <c r="P57" i="2" s="1"/>
  <c r="M57" i="2"/>
  <c r="N57" i="2" s="1"/>
  <c r="K57" i="2"/>
  <c r="O56" i="2"/>
  <c r="P56" i="2" s="1"/>
  <c r="M56" i="2"/>
  <c r="N56" i="2" s="1"/>
  <c r="K56" i="2"/>
  <c r="O55" i="2"/>
  <c r="P55" i="2" s="1"/>
  <c r="M55" i="2"/>
  <c r="N55" i="2" s="1"/>
  <c r="K55" i="2"/>
  <c r="M54" i="2"/>
  <c r="N54" i="2" s="1"/>
  <c r="K54" i="2"/>
  <c r="M53" i="2"/>
  <c r="N53" i="2" s="1"/>
  <c r="K53" i="2"/>
  <c r="M52" i="2"/>
  <c r="N52" i="2" s="1"/>
  <c r="K52" i="2"/>
  <c r="M51" i="2"/>
  <c r="N51" i="2" s="1"/>
  <c r="K51" i="2"/>
  <c r="M50" i="2"/>
  <c r="N50" i="2" s="1"/>
  <c r="K50" i="2"/>
  <c r="M49" i="2"/>
  <c r="N49" i="2" s="1"/>
  <c r="K49" i="2"/>
  <c r="M48" i="2"/>
  <c r="N48" i="2" s="1"/>
  <c r="K48" i="2"/>
  <c r="M47" i="2"/>
  <c r="N47" i="2" s="1"/>
  <c r="K47" i="2"/>
  <c r="M46" i="2"/>
  <c r="N46" i="2" s="1"/>
  <c r="K46" i="2"/>
  <c r="M45" i="2"/>
  <c r="N45" i="2" s="1"/>
  <c r="K45" i="2"/>
  <c r="M44" i="2"/>
  <c r="N44" i="2" s="1"/>
  <c r="K44" i="2"/>
  <c r="M43" i="2"/>
  <c r="N43" i="2" s="1"/>
  <c r="K43" i="2"/>
  <c r="M42" i="2"/>
  <c r="N42" i="2" s="1"/>
  <c r="K42" i="2"/>
  <c r="M41" i="2"/>
  <c r="N41" i="2" s="1"/>
  <c r="K41" i="2"/>
  <c r="M40" i="2"/>
  <c r="N40" i="2" s="1"/>
  <c r="K40" i="2"/>
  <c r="M39" i="2"/>
  <c r="N39" i="2" s="1"/>
  <c r="K39" i="2"/>
  <c r="M38" i="2"/>
  <c r="N38" i="2" s="1"/>
  <c r="K38" i="2"/>
  <c r="M37" i="2"/>
  <c r="N37" i="2" s="1"/>
  <c r="K37" i="2"/>
  <c r="M36" i="2"/>
  <c r="N36" i="2" s="1"/>
  <c r="K36" i="2"/>
  <c r="M35" i="2"/>
  <c r="N35" i="2" s="1"/>
  <c r="K35" i="2"/>
  <c r="M34" i="2"/>
  <c r="N34" i="2" s="1"/>
  <c r="K34" i="2"/>
  <c r="M33" i="2"/>
  <c r="N33" i="2" s="1"/>
  <c r="K33" i="2"/>
  <c r="M32" i="2"/>
  <c r="N32" i="2" s="1"/>
  <c r="K32" i="2"/>
  <c r="M31" i="2"/>
  <c r="N31" i="2" s="1"/>
  <c r="K31" i="2"/>
  <c r="M30" i="2"/>
  <c r="N30" i="2" s="1"/>
  <c r="K30" i="2"/>
  <c r="M29" i="2"/>
  <c r="N29" i="2" s="1"/>
  <c r="K29" i="2"/>
  <c r="M28" i="2"/>
  <c r="N28" i="2" s="1"/>
  <c r="K28" i="2"/>
  <c r="M27" i="2"/>
  <c r="N27" i="2" s="1"/>
  <c r="K27" i="2"/>
  <c r="M26" i="2"/>
  <c r="N26" i="2" s="1"/>
  <c r="K26" i="2"/>
  <c r="M25" i="2"/>
  <c r="N25" i="2" s="1"/>
  <c r="K25" i="2"/>
  <c r="M24" i="2"/>
  <c r="N24" i="2" s="1"/>
  <c r="K24" i="2"/>
  <c r="M23" i="2"/>
  <c r="N23" i="2" s="1"/>
  <c r="K23" i="2"/>
  <c r="M22" i="2"/>
  <c r="N22" i="2" s="1"/>
  <c r="K22" i="2"/>
  <c r="M21" i="2"/>
  <c r="N21" i="2" s="1"/>
  <c r="K21" i="2"/>
  <c r="M20" i="2"/>
  <c r="N20" i="2" s="1"/>
  <c r="K20" i="2"/>
  <c r="M19" i="2"/>
  <c r="N19" i="2" s="1"/>
  <c r="K19" i="2"/>
  <c r="M18" i="2"/>
  <c r="N18" i="2" s="1"/>
  <c r="K18" i="2"/>
  <c r="M17" i="2"/>
  <c r="N17" i="2" s="1"/>
  <c r="K17" i="2"/>
  <c r="M16" i="2"/>
  <c r="N16" i="2" s="1"/>
  <c r="K16" i="2"/>
  <c r="M15" i="2"/>
  <c r="N15" i="2" s="1"/>
  <c r="K15" i="2"/>
  <c r="M14" i="2"/>
  <c r="N14" i="2" s="1"/>
  <c r="K14" i="2"/>
  <c r="M13" i="2"/>
  <c r="N13" i="2" s="1"/>
  <c r="K13" i="2"/>
  <c r="M12" i="2"/>
  <c r="N12" i="2" s="1"/>
  <c r="K12" i="2"/>
  <c r="M11" i="2"/>
  <c r="N11" i="2" s="1"/>
  <c r="K11" i="2"/>
  <c r="M10" i="2"/>
  <c r="N10" i="2" s="1"/>
  <c r="K10" i="2"/>
  <c r="M9" i="2"/>
  <c r="N9" i="2" s="1"/>
  <c r="K9" i="2"/>
  <c r="M8" i="2"/>
  <c r="N8" i="2" s="1"/>
  <c r="K8" i="2"/>
  <c r="M7" i="2"/>
  <c r="N7" i="2" s="1"/>
  <c r="K7" i="2"/>
  <c r="M6" i="2"/>
  <c r="N6" i="2" s="1"/>
  <c r="K6" i="2"/>
  <c r="M5" i="2"/>
  <c r="N5" i="2" s="1"/>
  <c r="K5" i="2"/>
  <c r="M4" i="2"/>
  <c r="N4" i="2" s="1"/>
  <c r="K4" i="2"/>
  <c r="M3" i="2"/>
  <c r="N3" i="2" s="1"/>
  <c r="K3" i="2"/>
  <c r="M2" i="2"/>
  <c r="N2" i="2" s="1"/>
  <c r="K2" i="2"/>
  <c r="I118" i="3"/>
  <c r="H118" i="3"/>
  <c r="I117" i="3"/>
  <c r="H117" i="3"/>
  <c r="I116" i="3"/>
  <c r="H116" i="3"/>
  <c r="I115" i="3"/>
  <c r="H115" i="3"/>
  <c r="I114" i="3"/>
  <c r="H114" i="3"/>
  <c r="I113" i="3"/>
  <c r="H113" i="3"/>
  <c r="I112" i="3"/>
  <c r="H112" i="3"/>
  <c r="I111" i="3"/>
  <c r="H111" i="3"/>
  <c r="I110" i="3"/>
  <c r="H110" i="3"/>
  <c r="I109" i="3"/>
  <c r="H109" i="3"/>
  <c r="I108" i="3"/>
  <c r="H108" i="3"/>
  <c r="I107" i="3"/>
  <c r="H107" i="3"/>
  <c r="I106" i="3"/>
  <c r="H106" i="3"/>
  <c r="I105" i="3"/>
  <c r="H105" i="3"/>
  <c r="I104" i="3"/>
  <c r="H104" i="3"/>
  <c r="I103" i="3"/>
  <c r="H103" i="3"/>
  <c r="I102" i="3"/>
  <c r="H102" i="3"/>
  <c r="I101" i="3"/>
  <c r="H101" i="3"/>
  <c r="I100" i="3"/>
  <c r="H100" i="3"/>
  <c r="I99" i="3"/>
  <c r="H99" i="3"/>
  <c r="I98" i="3"/>
  <c r="H98" i="3"/>
  <c r="I97" i="3"/>
  <c r="H97" i="3"/>
  <c r="I96" i="3"/>
  <c r="H96" i="3"/>
  <c r="I95" i="3"/>
  <c r="H95" i="3"/>
  <c r="I94" i="3"/>
  <c r="H94" i="3"/>
  <c r="I93" i="3"/>
  <c r="H93" i="3"/>
  <c r="I92" i="3"/>
  <c r="H92" i="3"/>
  <c r="I91" i="3"/>
  <c r="H91" i="3"/>
  <c r="I90" i="3"/>
  <c r="H90" i="3"/>
  <c r="I89" i="3"/>
  <c r="H89" i="3"/>
  <c r="I88" i="3"/>
  <c r="H88" i="3"/>
  <c r="I87" i="3"/>
  <c r="H87" i="3"/>
  <c r="I86" i="3"/>
  <c r="H86" i="3"/>
  <c r="I85" i="3"/>
  <c r="H85" i="3"/>
  <c r="I84" i="3"/>
  <c r="H84" i="3"/>
  <c r="I83" i="3"/>
  <c r="H83" i="3"/>
  <c r="I82" i="3"/>
  <c r="H82" i="3"/>
  <c r="I81" i="3"/>
  <c r="H81" i="3"/>
  <c r="I80" i="3"/>
  <c r="H80" i="3"/>
  <c r="I79" i="3"/>
  <c r="H79" i="3"/>
  <c r="I78" i="3"/>
  <c r="H78" i="3"/>
  <c r="I77" i="3"/>
  <c r="H77" i="3"/>
  <c r="I76" i="3"/>
  <c r="H76" i="3"/>
  <c r="I75" i="3"/>
  <c r="H75" i="3"/>
  <c r="I74" i="3"/>
  <c r="H74" i="3"/>
  <c r="I73" i="3"/>
  <c r="H73" i="3"/>
  <c r="I72" i="3"/>
  <c r="H72" i="3"/>
  <c r="I71" i="3"/>
  <c r="H71" i="3"/>
  <c r="I70" i="3"/>
  <c r="H70" i="3"/>
  <c r="I69" i="3"/>
  <c r="H69" i="3"/>
  <c r="I68" i="3"/>
  <c r="H68" i="3"/>
  <c r="I67" i="3"/>
  <c r="H67" i="3"/>
  <c r="I66" i="3"/>
  <c r="H66" i="3"/>
  <c r="I65" i="3"/>
  <c r="H65" i="3"/>
  <c r="I64" i="3"/>
  <c r="H64" i="3"/>
  <c r="I63" i="3"/>
  <c r="H63" i="3"/>
  <c r="I62" i="3"/>
  <c r="H62" i="3"/>
  <c r="I61" i="3"/>
  <c r="H61" i="3"/>
  <c r="I60" i="3"/>
  <c r="H60" i="3"/>
  <c r="I59" i="3"/>
  <c r="H59" i="3"/>
  <c r="I58" i="3"/>
  <c r="H58" i="3"/>
  <c r="I57" i="3"/>
  <c r="H57" i="3"/>
  <c r="I56" i="3"/>
  <c r="H56" i="3"/>
  <c r="I55" i="3"/>
  <c r="H55" i="3"/>
  <c r="I54" i="3"/>
  <c r="H54" i="3"/>
  <c r="I53" i="3"/>
  <c r="H53" i="3"/>
  <c r="I52" i="3"/>
  <c r="H52" i="3"/>
  <c r="I51" i="3"/>
  <c r="H51" i="3"/>
  <c r="I50" i="3"/>
  <c r="H50" i="3"/>
  <c r="I49" i="3"/>
  <c r="H49" i="3"/>
  <c r="I48" i="3"/>
  <c r="H48" i="3"/>
  <c r="I47" i="3"/>
  <c r="H47" i="3"/>
  <c r="I46" i="3"/>
  <c r="H46" i="3"/>
  <c r="I45" i="3"/>
  <c r="H45" i="3"/>
  <c r="I44" i="3"/>
  <c r="H44" i="3"/>
  <c r="I43" i="3"/>
  <c r="H43" i="3"/>
  <c r="I42" i="3"/>
  <c r="H42" i="3"/>
  <c r="I41" i="3"/>
  <c r="H41" i="3"/>
  <c r="I40" i="3"/>
  <c r="H40" i="3"/>
  <c r="I39" i="3"/>
  <c r="H39" i="3"/>
  <c r="I38" i="3"/>
  <c r="H38" i="3"/>
  <c r="I37" i="3"/>
  <c r="H37" i="3"/>
  <c r="I36" i="3"/>
  <c r="H36" i="3"/>
  <c r="I35" i="3"/>
  <c r="H35" i="3"/>
  <c r="I34" i="3"/>
  <c r="H34" i="3"/>
  <c r="I33" i="3"/>
  <c r="H33" i="3"/>
  <c r="I32" i="3"/>
  <c r="H32" i="3"/>
  <c r="I31" i="3"/>
  <c r="H31" i="3"/>
  <c r="I30" i="3"/>
  <c r="H30" i="3"/>
  <c r="I29" i="3"/>
  <c r="H29" i="3"/>
  <c r="I28" i="3"/>
  <c r="H28" i="3"/>
  <c r="I27" i="3"/>
  <c r="H27" i="3"/>
  <c r="I26" i="3"/>
  <c r="H26" i="3"/>
  <c r="I25" i="3"/>
  <c r="H25" i="3"/>
  <c r="I24" i="3"/>
  <c r="H24" i="3"/>
  <c r="I23" i="3"/>
  <c r="H23" i="3"/>
  <c r="I22" i="3"/>
  <c r="H22" i="3"/>
  <c r="I21" i="3"/>
  <c r="H21" i="3"/>
  <c r="I20" i="3"/>
  <c r="H20" i="3"/>
  <c r="I19" i="3"/>
  <c r="H19" i="3"/>
  <c r="I18" i="3"/>
  <c r="H18" i="3"/>
  <c r="I17" i="3"/>
  <c r="H17" i="3"/>
  <c r="I16" i="3"/>
  <c r="H16" i="3"/>
  <c r="I15" i="3"/>
  <c r="H15" i="3"/>
  <c r="I14" i="3"/>
  <c r="H14" i="3"/>
  <c r="I13" i="3"/>
  <c r="H13" i="3"/>
  <c r="I12" i="3"/>
  <c r="H12" i="3"/>
  <c r="I11" i="3"/>
  <c r="H11" i="3"/>
  <c r="I10" i="3"/>
  <c r="H10" i="3"/>
  <c r="I9" i="3"/>
  <c r="H9" i="3"/>
  <c r="I8" i="3"/>
  <c r="H8" i="3"/>
  <c r="I7" i="3"/>
  <c r="H7" i="3"/>
  <c r="I6" i="3"/>
  <c r="H6" i="3"/>
  <c r="I5" i="3"/>
  <c r="H5" i="3"/>
  <c r="I4" i="3"/>
  <c r="H4" i="3"/>
  <c r="I3" i="3"/>
  <c r="H3" i="3"/>
  <c r="I2" i="3"/>
  <c r="I119" i="3" s="1"/>
  <c r="H2" i="3"/>
  <c r="H119" i="3" s="1"/>
  <c r="S6" i="6" l="1"/>
  <c r="O146" i="2"/>
  <c r="O147" i="2"/>
  <c r="K147" i="2"/>
  <c r="Y4" i="7"/>
  <c r="Z8" i="7"/>
  <c r="Z4" i="7"/>
  <c r="Y11" i="7"/>
  <c r="Y7" i="7"/>
  <c r="Y12" i="7"/>
  <c r="Y3" i="7"/>
  <c r="Y8" i="7"/>
  <c r="Z12" i="7"/>
  <c r="T2" i="7"/>
  <c r="T6" i="7"/>
  <c r="T10" i="7"/>
  <c r="U2" i="7"/>
  <c r="U6" i="7"/>
  <c r="U10" i="7"/>
  <c r="V2" i="7"/>
  <c r="V6" i="7"/>
  <c r="V10" i="7"/>
  <c r="W2" i="7"/>
  <c r="W6" i="7"/>
  <c r="W10" i="7"/>
  <c r="X2" i="7"/>
  <c r="X6" i="7"/>
  <c r="X10" i="7"/>
  <c r="T3" i="7"/>
  <c r="T7" i="7"/>
  <c r="T11" i="7"/>
  <c r="U3" i="7"/>
  <c r="U7" i="7"/>
  <c r="U11" i="7"/>
  <c r="V3" i="7"/>
  <c r="V7" i="7"/>
  <c r="V11" i="7"/>
  <c r="W3" i="7"/>
  <c r="W7" i="7"/>
  <c r="W11" i="7"/>
  <c r="Y2" i="7"/>
  <c r="Z3" i="7"/>
  <c r="X5" i="7"/>
  <c r="Y6" i="7"/>
  <c r="Z7" i="7"/>
  <c r="X9" i="7"/>
  <c r="Y10" i="7"/>
  <c r="Z11" i="7"/>
  <c r="X13" i="7"/>
  <c r="T4" i="7"/>
  <c r="T8" i="7"/>
  <c r="T12" i="7"/>
  <c r="U4" i="7"/>
  <c r="U8" i="7"/>
  <c r="U12" i="7"/>
  <c r="V4" i="7"/>
  <c r="V8" i="7"/>
  <c r="V12" i="7"/>
  <c r="W4" i="7"/>
  <c r="W8" i="7"/>
  <c r="W12" i="7"/>
  <c r="Y5" i="7"/>
  <c r="Y9" i="7"/>
  <c r="Y13" i="7"/>
  <c r="T5" i="7"/>
  <c r="T9" i="7"/>
  <c r="T13" i="7"/>
  <c r="U5" i="7"/>
  <c r="U9" i="7"/>
  <c r="U13" i="7"/>
  <c r="V5" i="7"/>
  <c r="V9" i="7"/>
  <c r="V13" i="7"/>
  <c r="W5" i="7"/>
  <c r="W9" i="7"/>
  <c r="W13" i="7"/>
  <c r="S21" i="6"/>
  <c r="S15" i="6"/>
  <c r="S19" i="6"/>
  <c r="S3" i="6"/>
  <c r="S17" i="6"/>
  <c r="S4" i="6"/>
  <c r="S25" i="6"/>
  <c r="S23" i="6"/>
  <c r="M147" i="2"/>
  <c r="K146" i="2"/>
  <c r="M146" i="2"/>
</calcChain>
</file>

<file path=xl/sharedStrings.xml><?xml version="1.0" encoding="utf-8"?>
<sst xmlns="http://schemas.openxmlformats.org/spreadsheetml/2006/main" count="198" uniqueCount="151">
  <si>
    <t xml:space="preserve">       Date</t>
  </si>
  <si>
    <t>NUM INFLUENZA DEATHS All</t>
  </si>
  <si>
    <t>NUM PNEUMONIA DEATHS All</t>
  </si>
  <si>
    <t>NUM COVID-19 DEATHS All</t>
  </si>
  <si>
    <t>NUM INFLUENZA DEATHS 65+</t>
  </si>
  <si>
    <t>NUM PNEUMONIA DEATHS 65+</t>
  </si>
  <si>
    <t>NUM COVID-19 DEATHS 65+</t>
  </si>
  <si>
    <t xml:space="preserve"> 2017-2022 WEEK</t>
  </si>
  <si>
    <t>Date</t>
  </si>
  <si>
    <t>2020-2022 WEEK</t>
  </si>
  <si>
    <t xml:space="preserve"> 2017-2019 WEEK</t>
  </si>
  <si>
    <t>% influenza</t>
  </si>
  <si>
    <t>% pneumonia</t>
  </si>
  <si>
    <t>Average</t>
  </si>
  <si>
    <t>std dev</t>
  </si>
  <si>
    <t>Month Code</t>
  </si>
  <si>
    <t>2018/01</t>
  </si>
  <si>
    <t>2018/02</t>
  </si>
  <si>
    <t>2018/03</t>
  </si>
  <si>
    <t>2018/04</t>
  </si>
  <si>
    <t>2018/05</t>
  </si>
  <si>
    <t>2018/06</t>
  </si>
  <si>
    <t>2018/07</t>
  </si>
  <si>
    <t>2018/08</t>
  </si>
  <si>
    <t>2018/09</t>
  </si>
  <si>
    <t>2018/10</t>
  </si>
  <si>
    <t>2018/11</t>
  </si>
  <si>
    <t>2018/12</t>
  </si>
  <si>
    <t>2019/01</t>
  </si>
  <si>
    <t>2019/02</t>
  </si>
  <si>
    <t>2019/03</t>
  </si>
  <si>
    <t>2019/04</t>
  </si>
  <si>
    <t>2019/05</t>
  </si>
  <si>
    <t>2019/06</t>
  </si>
  <si>
    <t>2019/07</t>
  </si>
  <si>
    <t>2019/08</t>
  </si>
  <si>
    <t>2019/09</t>
  </si>
  <si>
    <t>2019/10</t>
  </si>
  <si>
    <t>2019/11</t>
  </si>
  <si>
    <t>2019/12</t>
  </si>
  <si>
    <t>2020/01</t>
  </si>
  <si>
    <t>2020/02</t>
  </si>
  <si>
    <t>2020/03</t>
  </si>
  <si>
    <t>2020/04</t>
  </si>
  <si>
    <t>2020/05</t>
  </si>
  <si>
    <t>2020/06</t>
  </si>
  <si>
    <t>2020/07</t>
  </si>
  <si>
    <t>2020/08</t>
  </si>
  <si>
    <t>2020/09</t>
  </si>
  <si>
    <t>2020/10</t>
  </si>
  <si>
    <t>2020/11</t>
  </si>
  <si>
    <t>2020/12</t>
  </si>
  <si>
    <t>2021/01</t>
  </si>
  <si>
    <t>2021/02</t>
  </si>
  <si>
    <t>2021/03</t>
  </si>
  <si>
    <t>2021/04</t>
  </si>
  <si>
    <t>2021/05</t>
  </si>
  <si>
    <t>2021/06</t>
  </si>
  <si>
    <t>2021/07</t>
  </si>
  <si>
    <t>2021/08</t>
  </si>
  <si>
    <t>2021/09</t>
  </si>
  <si>
    <t>2021/10</t>
  </si>
  <si>
    <t>2021/11</t>
  </si>
  <si>
    <t>2021/12</t>
  </si>
  <si>
    <t>2022/01</t>
  </si>
  <si>
    <t>2022/02</t>
  </si>
  <si>
    <t>2022/03</t>
  </si>
  <si>
    <t>2022/04</t>
  </si>
  <si>
    <t>2022/05</t>
  </si>
  <si>
    <t>2022/06</t>
  </si>
  <si>
    <t>2022/07</t>
  </si>
  <si>
    <t>2022/08</t>
  </si>
  <si>
    <t>2022/09</t>
  </si>
  <si>
    <t>2022/10</t>
  </si>
  <si>
    <t>2022/11</t>
  </si>
  <si>
    <t>2022/12</t>
  </si>
  <si>
    <t>Overdose deaths ages 25-44</t>
  </si>
  <si>
    <t>Alcohol deaths ages 25-44</t>
  </si>
  <si>
    <t>p &lt; 0.001</t>
  </si>
  <si>
    <t>Month</t>
  </si>
  <si>
    <t>2019 pneumonia deaths by week</t>
  </si>
  <si>
    <t xml:space="preserve"> WEEK</t>
  </si>
  <si>
    <t>% pneumonia 65&lt;</t>
  </si>
  <si>
    <t>% change in pneumonia deaths over 2019-2021</t>
  </si>
  <si>
    <t>2018  WEEK</t>
  </si>
  <si>
    <t>NUM PNEUMONIA DEATHS 2018</t>
  </si>
  <si>
    <t>NUM PNEUMONIA DEATHS 2019</t>
  </si>
  <si>
    <t>NUM PNEUMONIA DEATHS 2020</t>
  </si>
  <si>
    <t>NUM PNEUMONIA DEATHS 2021</t>
  </si>
  <si>
    <t>% difference (2018 &amp; 2019)</t>
  </si>
  <si>
    <t>total 2019</t>
  </si>
  <si>
    <t>total 2020</t>
  </si>
  <si>
    <t>total 2021</t>
  </si>
  <si>
    <t>65+</t>
  </si>
  <si>
    <t>All</t>
  </si>
  <si>
    <t>%</t>
  </si>
  <si>
    <t>total 2018</t>
  </si>
  <si>
    <t>high 2019</t>
  </si>
  <si>
    <t>low 2019</t>
  </si>
  <si>
    <t>high 2018</t>
  </si>
  <si>
    <t>low 2018</t>
  </si>
  <si>
    <t>spring 2020</t>
  </si>
  <si>
    <t>winter 20/21</t>
  </si>
  <si>
    <t>fall 2021</t>
  </si>
  <si>
    <t>winter 21/22</t>
  </si>
  <si>
    <t>spring 2022</t>
  </si>
  <si>
    <t>fall peak 21</t>
  </si>
  <si>
    <t>total 2022</t>
  </si>
  <si>
    <t>total 2023</t>
  </si>
  <si>
    <t>% 65+</t>
  </si>
  <si>
    <t>Age 15-24</t>
  </si>
  <si>
    <t>Age 25-34</t>
  </si>
  <si>
    <t>Age 35-44</t>
  </si>
  <si>
    <t>Age 45-54</t>
  </si>
  <si>
    <t>Age 55-64</t>
  </si>
  <si>
    <t>Age 65-74</t>
  </si>
  <si>
    <t>Age 75-84</t>
  </si>
  <si>
    <t>% ∆ 15-24</t>
  </si>
  <si>
    <t>% ∆ 25-34</t>
  </si>
  <si>
    <t>% ∆ 35-44</t>
  </si>
  <si>
    <t>% ∆ 45-54</t>
  </si>
  <si>
    <t>% ∆ 55-64</t>
  </si>
  <si>
    <t>% ∆ 65-74</t>
  </si>
  <si>
    <t>% ∆ 75-84</t>
  </si>
  <si>
    <t>Age 5-14</t>
  </si>
  <si>
    <t>Total deaths</t>
  </si>
  <si>
    <t>Age 85+</t>
  </si>
  <si>
    <t>% ∆ 85+</t>
  </si>
  <si>
    <t>&lt; 65</t>
  </si>
  <si>
    <t>winter 20</t>
  </si>
  <si>
    <t>ratio pneumonia to influenza</t>
  </si>
  <si>
    <t>Pneumonia</t>
  </si>
  <si>
    <t>Influenza</t>
  </si>
  <si>
    <t xml:space="preserve">COVID-19 </t>
  </si>
  <si>
    <t>% COVID 65&lt;</t>
  </si>
  <si>
    <t xml:space="preserve">Pneumonia </t>
  </si>
  <si>
    <t xml:space="preserve">  </t>
  </si>
  <si>
    <t>%PNEUMONIA DEATHS &lt;65</t>
  </si>
  <si>
    <t>flu death 2018</t>
  </si>
  <si>
    <t>flu death 2020</t>
  </si>
  <si>
    <t>flu death 2021</t>
  </si>
  <si>
    <t>flu death 2019</t>
  </si>
  <si>
    <t>COVID death 2021</t>
  </si>
  <si>
    <t>pneu death 2018</t>
  </si>
  <si>
    <t>pneu death 2019</t>
  </si>
  <si>
    <t>pneu death 2020</t>
  </si>
  <si>
    <t>pneu death 2021</t>
  </si>
  <si>
    <t>% difference</t>
  </si>
  <si>
    <t>Baseline age</t>
  </si>
  <si>
    <t>NUM PNEUMONIA DEATHS &lt; 65</t>
  </si>
  <si>
    <t>NUM COVID-19 DEATHS &lt; 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</si>
</sst>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Aptos Narrow"/>
      <family val="2"/>
      <scheme val="minor"/>
    </font>
    <font>
      <sz val="12"/>
      <color rgb="FF0070C0"/>
      <name val="Aptos Narrow"/>
      <family val="2"/>
      <scheme val="minor"/>
    </font>
    <font>
      <b/>
      <sz val="14"/>
      <color rgb="FF0070C0"/>
      <name val="Aptos Narrow"/>
      <scheme val="minor"/>
    </font>
    <font>
      <b/>
      <sz val="14"/>
      <color theme="1"/>
      <name val="Aptos Narrow"/>
      <scheme val="minor"/>
    </font>
    <font>
      <sz val="12"/>
      <color theme="1"/>
      <name val="Aptos Narrow"/>
      <scheme val="minor"/>
    </font>
    <font>
      <sz val="12"/>
      <color rgb="FF0432FF"/>
      <name val="Aptos Narrow"/>
      <scheme val="minor"/>
    </font>
    <font>
      <b/>
      <sz val="14"/>
      <color rgb="FF0432FF"/>
      <name val="Aptos Narrow"/>
      <scheme val="minor"/>
    </font>
    <font>
      <b/>
      <sz val="12"/>
      <color rgb="FF0432FF"/>
      <name val="Aptos Narrow"/>
      <scheme val="minor"/>
    </font>
    <font>
      <b/>
      <sz val="12"/>
      <color rgb="FF0070C0"/>
      <name val="Aptos Narrow"/>
      <scheme val="minor"/>
    </font>
    <font>
      <b/>
      <sz val="12"/>
      <color rgb="FF0432FF"/>
      <name val="Aptos Narrow (Body)"/>
    </font>
    <font>
      <sz val="12"/>
      <color rgb="FF0432FF"/>
      <name val="Aptos Narrow"/>
      <family val="2"/>
      <scheme val="minor"/>
    </font>
    <font>
      <sz val="14"/>
      <color rgb="FF00B050"/>
      <name val="Helvetica Neue"/>
      <family val="2"/>
    </font>
    <font>
      <b/>
      <sz val="14"/>
      <color rgb="FF00B050"/>
      <name val="Helvetica Neue"/>
      <family val="2"/>
    </font>
    <font>
      <b/>
      <sz val="12"/>
      <color rgb="FF0070C0"/>
      <name val="Aptos Narrow"/>
      <family val="2"/>
      <scheme val="minor"/>
    </font>
    <font>
      <b/>
      <sz val="12"/>
      <color rgb="FF00B050"/>
      <name val="Aptos Narrow"/>
      <family val="2"/>
      <scheme val="minor"/>
    </font>
    <font>
      <b/>
      <sz val="16"/>
      <color rgb="FF0432FF"/>
      <name val="Aptos Narrow"/>
      <scheme val="minor"/>
    </font>
    <font>
      <sz val="12"/>
      <color rgb="FF0432FF"/>
      <name val="Aptos Narrow (Body)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3" fontId="0" fillId="0" borderId="0" xfId="0" applyNumberFormat="1"/>
    <xf numFmtId="14" fontId="0" fillId="0" borderId="0" xfId="0" applyNumberFormat="1" applyAlignment="1">
      <alignment wrapText="1"/>
    </xf>
    <xf numFmtId="0" fontId="1" fillId="0" borderId="0" xfId="0" applyFont="1" applyAlignment="1">
      <alignment wrapText="1"/>
    </xf>
    <xf numFmtId="164" fontId="1" fillId="0" borderId="0" xfId="0" applyNumberFormat="1" applyFont="1"/>
    <xf numFmtId="0" fontId="1" fillId="0" borderId="0" xfId="0" applyFont="1"/>
    <xf numFmtId="164" fontId="2" fillId="0" borderId="0" xfId="0" applyNumberFormat="1" applyFont="1"/>
    <xf numFmtId="14" fontId="3" fillId="0" borderId="0" xfId="0" applyNumberFormat="1" applyFont="1"/>
    <xf numFmtId="14" fontId="3" fillId="0" borderId="0" xfId="0" applyNumberFormat="1" applyFont="1" applyAlignment="1">
      <alignment wrapText="1"/>
    </xf>
    <xf numFmtId="3" fontId="3" fillId="0" borderId="0" xfId="0" applyNumberFormat="1" applyFont="1"/>
    <xf numFmtId="14" fontId="4" fillId="0" borderId="0" xfId="0" applyNumberFormat="1" applyFont="1"/>
    <xf numFmtId="3" fontId="4" fillId="0" borderId="0" xfId="0" applyNumberFormat="1" applyFont="1"/>
    <xf numFmtId="0" fontId="5" fillId="0" borderId="0" xfId="0" applyFont="1" applyAlignment="1">
      <alignment wrapText="1"/>
    </xf>
    <xf numFmtId="164" fontId="5" fillId="0" borderId="0" xfId="0" applyNumberFormat="1" applyFont="1"/>
    <xf numFmtId="0" fontId="5" fillId="0" borderId="0" xfId="0" applyFont="1"/>
    <xf numFmtId="164" fontId="6" fillId="0" borderId="0" xfId="0" applyNumberFormat="1" applyFont="1"/>
    <xf numFmtId="2" fontId="7" fillId="0" borderId="0" xfId="0" applyNumberFormat="1" applyFont="1"/>
    <xf numFmtId="164" fontId="8" fillId="0" borderId="0" xfId="0" applyNumberFormat="1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17" fontId="0" fillId="0" borderId="0" xfId="0" applyNumberFormat="1"/>
    <xf numFmtId="0" fontId="4" fillId="0" borderId="0" xfId="0" applyFont="1" applyAlignment="1">
      <alignment wrapText="1"/>
    </xf>
    <xf numFmtId="164" fontId="10" fillId="0" borderId="0" xfId="0" applyNumberFormat="1" applyFont="1"/>
    <xf numFmtId="0" fontId="10" fillId="0" borderId="0" xfId="0" applyFont="1" applyAlignment="1">
      <alignment horizontal="center" wrapText="1"/>
    </xf>
    <xf numFmtId="164" fontId="1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10" fillId="0" borderId="0" xfId="0" applyNumberFormat="1" applyFont="1"/>
    <xf numFmtId="3" fontId="10" fillId="0" borderId="0" xfId="0" applyNumberFormat="1" applyFont="1"/>
    <xf numFmtId="164" fontId="15" fillId="0" borderId="0" xfId="0" applyNumberFormat="1" applyFont="1"/>
    <xf numFmtId="0" fontId="6" fillId="0" borderId="0" xfId="0" applyFont="1"/>
    <xf numFmtId="0" fontId="5" fillId="0" borderId="0" xfId="0" applyFont="1" applyAlignment="1">
      <alignment horizontal="center" wrapText="1"/>
    </xf>
    <xf numFmtId="164" fontId="7" fillId="0" borderId="0" xfId="0" applyNumberFormat="1" applyFont="1"/>
    <xf numFmtId="0" fontId="10" fillId="0" borderId="1" xfId="0" applyFont="1" applyBorder="1"/>
    <xf numFmtId="164" fontId="10" fillId="0" borderId="1" xfId="0" applyNumberFormat="1" applyFont="1" applyBorder="1"/>
    <xf numFmtId="164" fontId="7" fillId="0" borderId="1" xfId="0" applyNumberFormat="1" applyFont="1" applyBorder="1"/>
    <xf numFmtId="164" fontId="7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wrapText="1"/>
    </xf>
    <xf numFmtId="1" fontId="5" fillId="0" borderId="0" xfId="0" applyNumberFormat="1" applyFont="1"/>
    <xf numFmtId="1" fontId="6" fillId="0" borderId="0" xfId="0" applyNumberFormat="1" applyFont="1"/>
    <xf numFmtId="0" fontId="16" fillId="0" borderId="0" xfId="0" applyFont="1" applyAlignment="1">
      <alignment wrapText="1"/>
    </xf>
    <xf numFmtId="1" fontId="10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7" fillId="0" borderId="0" xfId="0" applyFont="1" applyAlignment="1">
      <alignment wrapText="1"/>
    </xf>
    <xf numFmtId="0" fontId="17" fillId="0" borderId="0" xfId="0" applyFont="1" applyAlignment="1">
      <alignment wrapText="1"/>
    </xf>
    <xf numFmtId="164" fontId="4" fillId="0" borderId="0" xfId="0" applyNumberFormat="1" applyFont="1"/>
    <xf numFmtId="1" fontId="4" fillId="0" borderId="0" xfId="0" applyNumberFormat="1" applyFont="1"/>
    <xf numFmtId="164" fontId="3" fillId="0" borderId="0" xfId="0" applyNumberFormat="1" applyFont="1"/>
    <xf numFmtId="2" fontId="17" fillId="0" borderId="0" xfId="0" applyNumberFormat="1" applyFont="1"/>
    <xf numFmtId="0" fontId="4" fillId="0" borderId="0" xfId="0" applyFont="1"/>
    <xf numFmtId="16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Sheet1!$C$1</c:f>
              <c:strCache>
                <c:ptCount val="1"/>
                <c:pt idx="0">
                  <c:v>NUM INFLUENZA DEATHS All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Sheet1!$B$2:$B$262</c:f>
              <c:numCache>
                <c:formatCode>m/d/yy</c:formatCode>
                <c:ptCount val="261"/>
                <c:pt idx="0">
                  <c:v>43015</c:v>
                </c:pt>
                <c:pt idx="1">
                  <c:v>43022</c:v>
                </c:pt>
                <c:pt idx="2">
                  <c:v>43029</c:v>
                </c:pt>
                <c:pt idx="3">
                  <c:v>43036</c:v>
                </c:pt>
                <c:pt idx="4">
                  <c:v>43043</c:v>
                </c:pt>
                <c:pt idx="5">
                  <c:v>43050</c:v>
                </c:pt>
                <c:pt idx="6">
                  <c:v>43057</c:v>
                </c:pt>
                <c:pt idx="7">
                  <c:v>43064</c:v>
                </c:pt>
                <c:pt idx="8">
                  <c:v>43071</c:v>
                </c:pt>
                <c:pt idx="9">
                  <c:v>43078</c:v>
                </c:pt>
                <c:pt idx="10">
                  <c:v>43085</c:v>
                </c:pt>
                <c:pt idx="11">
                  <c:v>43092</c:v>
                </c:pt>
                <c:pt idx="12">
                  <c:v>43099</c:v>
                </c:pt>
                <c:pt idx="13">
                  <c:v>43106</c:v>
                </c:pt>
                <c:pt idx="14">
                  <c:v>43113</c:v>
                </c:pt>
                <c:pt idx="15">
                  <c:v>43120</c:v>
                </c:pt>
                <c:pt idx="16">
                  <c:v>43127</c:v>
                </c:pt>
                <c:pt idx="17">
                  <c:v>43134</c:v>
                </c:pt>
                <c:pt idx="18">
                  <c:v>43141</c:v>
                </c:pt>
                <c:pt idx="19">
                  <c:v>43148</c:v>
                </c:pt>
                <c:pt idx="20">
                  <c:v>43155</c:v>
                </c:pt>
                <c:pt idx="21">
                  <c:v>43162</c:v>
                </c:pt>
                <c:pt idx="22">
                  <c:v>43169</c:v>
                </c:pt>
                <c:pt idx="23">
                  <c:v>43176</c:v>
                </c:pt>
                <c:pt idx="24">
                  <c:v>43183</c:v>
                </c:pt>
                <c:pt idx="25">
                  <c:v>43190</c:v>
                </c:pt>
                <c:pt idx="26">
                  <c:v>43197</c:v>
                </c:pt>
                <c:pt idx="27">
                  <c:v>43204</c:v>
                </c:pt>
                <c:pt idx="28">
                  <c:v>43211</c:v>
                </c:pt>
                <c:pt idx="29">
                  <c:v>43218</c:v>
                </c:pt>
                <c:pt idx="30">
                  <c:v>43225</c:v>
                </c:pt>
                <c:pt idx="31">
                  <c:v>43232</c:v>
                </c:pt>
                <c:pt idx="32">
                  <c:v>43239</c:v>
                </c:pt>
                <c:pt idx="33">
                  <c:v>43246</c:v>
                </c:pt>
                <c:pt idx="34">
                  <c:v>43253</c:v>
                </c:pt>
                <c:pt idx="35">
                  <c:v>43260</c:v>
                </c:pt>
                <c:pt idx="36">
                  <c:v>43267</c:v>
                </c:pt>
                <c:pt idx="37">
                  <c:v>43274</c:v>
                </c:pt>
                <c:pt idx="38">
                  <c:v>43281</c:v>
                </c:pt>
                <c:pt idx="39">
                  <c:v>43288</c:v>
                </c:pt>
                <c:pt idx="40">
                  <c:v>43295</c:v>
                </c:pt>
                <c:pt idx="41">
                  <c:v>43302</c:v>
                </c:pt>
                <c:pt idx="42">
                  <c:v>43309</c:v>
                </c:pt>
                <c:pt idx="43">
                  <c:v>43316</c:v>
                </c:pt>
                <c:pt idx="44">
                  <c:v>43323</c:v>
                </c:pt>
                <c:pt idx="45">
                  <c:v>43330</c:v>
                </c:pt>
                <c:pt idx="46">
                  <c:v>43337</c:v>
                </c:pt>
                <c:pt idx="47">
                  <c:v>43344</c:v>
                </c:pt>
                <c:pt idx="48">
                  <c:v>43351</c:v>
                </c:pt>
                <c:pt idx="49">
                  <c:v>43358</c:v>
                </c:pt>
                <c:pt idx="50">
                  <c:v>43365</c:v>
                </c:pt>
                <c:pt idx="51">
                  <c:v>43372</c:v>
                </c:pt>
                <c:pt idx="52">
                  <c:v>43379</c:v>
                </c:pt>
                <c:pt idx="53">
                  <c:v>43386</c:v>
                </c:pt>
                <c:pt idx="54">
                  <c:v>43393</c:v>
                </c:pt>
                <c:pt idx="55">
                  <c:v>43400</c:v>
                </c:pt>
                <c:pt idx="56">
                  <c:v>43407</c:v>
                </c:pt>
                <c:pt idx="57">
                  <c:v>43414</c:v>
                </c:pt>
                <c:pt idx="58">
                  <c:v>43421</c:v>
                </c:pt>
                <c:pt idx="59">
                  <c:v>43428</c:v>
                </c:pt>
                <c:pt idx="60">
                  <c:v>43435</c:v>
                </c:pt>
                <c:pt idx="61">
                  <c:v>43442</c:v>
                </c:pt>
                <c:pt idx="62">
                  <c:v>43449</c:v>
                </c:pt>
                <c:pt idx="63">
                  <c:v>43456</c:v>
                </c:pt>
                <c:pt idx="64">
                  <c:v>43463</c:v>
                </c:pt>
                <c:pt idx="65">
                  <c:v>43470</c:v>
                </c:pt>
                <c:pt idx="66">
                  <c:v>43477</c:v>
                </c:pt>
                <c:pt idx="67">
                  <c:v>43484</c:v>
                </c:pt>
                <c:pt idx="68">
                  <c:v>43491</c:v>
                </c:pt>
                <c:pt idx="69">
                  <c:v>43498</c:v>
                </c:pt>
                <c:pt idx="70">
                  <c:v>43505</c:v>
                </c:pt>
                <c:pt idx="71">
                  <c:v>43512</c:v>
                </c:pt>
                <c:pt idx="72">
                  <c:v>43519</c:v>
                </c:pt>
                <c:pt idx="73">
                  <c:v>43526</c:v>
                </c:pt>
                <c:pt idx="74">
                  <c:v>43533</c:v>
                </c:pt>
                <c:pt idx="75">
                  <c:v>43540</c:v>
                </c:pt>
                <c:pt idx="76">
                  <c:v>43547</c:v>
                </c:pt>
                <c:pt idx="77">
                  <c:v>43554</c:v>
                </c:pt>
                <c:pt idx="78">
                  <c:v>43561</c:v>
                </c:pt>
                <c:pt idx="79">
                  <c:v>43568</c:v>
                </c:pt>
                <c:pt idx="80">
                  <c:v>43575</c:v>
                </c:pt>
                <c:pt idx="81">
                  <c:v>43582</c:v>
                </c:pt>
                <c:pt idx="82">
                  <c:v>43589</c:v>
                </c:pt>
                <c:pt idx="83">
                  <c:v>43596</c:v>
                </c:pt>
                <c:pt idx="84">
                  <c:v>43603</c:v>
                </c:pt>
                <c:pt idx="85">
                  <c:v>43610</c:v>
                </c:pt>
                <c:pt idx="86">
                  <c:v>43617</c:v>
                </c:pt>
                <c:pt idx="87">
                  <c:v>43624</c:v>
                </c:pt>
                <c:pt idx="88">
                  <c:v>43631</c:v>
                </c:pt>
                <c:pt idx="89">
                  <c:v>43638</c:v>
                </c:pt>
                <c:pt idx="90">
                  <c:v>43645</c:v>
                </c:pt>
                <c:pt idx="91">
                  <c:v>43652</c:v>
                </c:pt>
                <c:pt idx="92">
                  <c:v>43659</c:v>
                </c:pt>
                <c:pt idx="93">
                  <c:v>43666</c:v>
                </c:pt>
                <c:pt idx="94">
                  <c:v>43673</c:v>
                </c:pt>
                <c:pt idx="95">
                  <c:v>43680</c:v>
                </c:pt>
                <c:pt idx="96">
                  <c:v>43687</c:v>
                </c:pt>
                <c:pt idx="97">
                  <c:v>43694</c:v>
                </c:pt>
                <c:pt idx="98">
                  <c:v>43701</c:v>
                </c:pt>
                <c:pt idx="99">
                  <c:v>43708</c:v>
                </c:pt>
                <c:pt idx="100">
                  <c:v>43715</c:v>
                </c:pt>
                <c:pt idx="101">
                  <c:v>43722</c:v>
                </c:pt>
                <c:pt idx="102">
                  <c:v>43729</c:v>
                </c:pt>
                <c:pt idx="103">
                  <c:v>43736</c:v>
                </c:pt>
                <c:pt idx="104">
                  <c:v>43743</c:v>
                </c:pt>
                <c:pt idx="105">
                  <c:v>43750</c:v>
                </c:pt>
                <c:pt idx="106">
                  <c:v>43757</c:v>
                </c:pt>
                <c:pt idx="107">
                  <c:v>43764</c:v>
                </c:pt>
                <c:pt idx="108">
                  <c:v>43771</c:v>
                </c:pt>
                <c:pt idx="109">
                  <c:v>43778</c:v>
                </c:pt>
                <c:pt idx="110">
                  <c:v>43785</c:v>
                </c:pt>
                <c:pt idx="111">
                  <c:v>43792</c:v>
                </c:pt>
                <c:pt idx="112">
                  <c:v>43799</c:v>
                </c:pt>
                <c:pt idx="113">
                  <c:v>43806</c:v>
                </c:pt>
                <c:pt idx="114">
                  <c:v>43813</c:v>
                </c:pt>
                <c:pt idx="115">
                  <c:v>43820</c:v>
                </c:pt>
                <c:pt idx="116">
                  <c:v>43827</c:v>
                </c:pt>
                <c:pt idx="117">
                  <c:v>43834</c:v>
                </c:pt>
                <c:pt idx="118">
                  <c:v>43841</c:v>
                </c:pt>
                <c:pt idx="119">
                  <c:v>43848</c:v>
                </c:pt>
                <c:pt idx="120">
                  <c:v>43855</c:v>
                </c:pt>
                <c:pt idx="121">
                  <c:v>43862</c:v>
                </c:pt>
                <c:pt idx="122">
                  <c:v>43869</c:v>
                </c:pt>
                <c:pt idx="123">
                  <c:v>43876</c:v>
                </c:pt>
                <c:pt idx="124">
                  <c:v>43883</c:v>
                </c:pt>
                <c:pt idx="125">
                  <c:v>43890</c:v>
                </c:pt>
                <c:pt idx="126">
                  <c:v>43897</c:v>
                </c:pt>
                <c:pt idx="127">
                  <c:v>43904</c:v>
                </c:pt>
                <c:pt idx="128">
                  <c:v>43911</c:v>
                </c:pt>
                <c:pt idx="129">
                  <c:v>43918</c:v>
                </c:pt>
                <c:pt idx="130">
                  <c:v>43925</c:v>
                </c:pt>
                <c:pt idx="131">
                  <c:v>43932</c:v>
                </c:pt>
                <c:pt idx="132">
                  <c:v>43939</c:v>
                </c:pt>
                <c:pt idx="133">
                  <c:v>43946</c:v>
                </c:pt>
                <c:pt idx="134">
                  <c:v>43953</c:v>
                </c:pt>
                <c:pt idx="135">
                  <c:v>43960</c:v>
                </c:pt>
                <c:pt idx="136">
                  <c:v>43967</c:v>
                </c:pt>
                <c:pt idx="137">
                  <c:v>43974</c:v>
                </c:pt>
                <c:pt idx="138">
                  <c:v>43981</c:v>
                </c:pt>
                <c:pt idx="139">
                  <c:v>43988</c:v>
                </c:pt>
                <c:pt idx="140">
                  <c:v>43995</c:v>
                </c:pt>
                <c:pt idx="141">
                  <c:v>44002</c:v>
                </c:pt>
                <c:pt idx="142">
                  <c:v>44009</c:v>
                </c:pt>
                <c:pt idx="143">
                  <c:v>44016</c:v>
                </c:pt>
                <c:pt idx="144">
                  <c:v>44023</c:v>
                </c:pt>
                <c:pt idx="145">
                  <c:v>44030</c:v>
                </c:pt>
                <c:pt idx="146">
                  <c:v>44037</c:v>
                </c:pt>
                <c:pt idx="147">
                  <c:v>44044</c:v>
                </c:pt>
                <c:pt idx="148">
                  <c:v>44051</c:v>
                </c:pt>
                <c:pt idx="149">
                  <c:v>44058</c:v>
                </c:pt>
                <c:pt idx="150">
                  <c:v>44065</c:v>
                </c:pt>
                <c:pt idx="151">
                  <c:v>44072</c:v>
                </c:pt>
                <c:pt idx="152">
                  <c:v>44079</c:v>
                </c:pt>
                <c:pt idx="153">
                  <c:v>44086</c:v>
                </c:pt>
                <c:pt idx="154">
                  <c:v>44093</c:v>
                </c:pt>
                <c:pt idx="155">
                  <c:v>44100</c:v>
                </c:pt>
                <c:pt idx="156">
                  <c:v>44107</c:v>
                </c:pt>
                <c:pt idx="157">
                  <c:v>44114</c:v>
                </c:pt>
                <c:pt idx="158">
                  <c:v>44121</c:v>
                </c:pt>
                <c:pt idx="159">
                  <c:v>44128</c:v>
                </c:pt>
                <c:pt idx="160">
                  <c:v>44135</c:v>
                </c:pt>
                <c:pt idx="161">
                  <c:v>44142</c:v>
                </c:pt>
                <c:pt idx="162">
                  <c:v>44149</c:v>
                </c:pt>
                <c:pt idx="163">
                  <c:v>44156</c:v>
                </c:pt>
                <c:pt idx="164">
                  <c:v>44163</c:v>
                </c:pt>
                <c:pt idx="165">
                  <c:v>44170</c:v>
                </c:pt>
                <c:pt idx="166">
                  <c:v>44177</c:v>
                </c:pt>
                <c:pt idx="167">
                  <c:v>44184</c:v>
                </c:pt>
                <c:pt idx="168">
                  <c:v>44191</c:v>
                </c:pt>
                <c:pt idx="169">
                  <c:v>44198</c:v>
                </c:pt>
                <c:pt idx="170">
                  <c:v>44205</c:v>
                </c:pt>
                <c:pt idx="171">
                  <c:v>44212</c:v>
                </c:pt>
                <c:pt idx="172">
                  <c:v>44219</c:v>
                </c:pt>
                <c:pt idx="173">
                  <c:v>44226</c:v>
                </c:pt>
                <c:pt idx="174">
                  <c:v>44233</c:v>
                </c:pt>
                <c:pt idx="175">
                  <c:v>44240</c:v>
                </c:pt>
                <c:pt idx="176">
                  <c:v>44247</c:v>
                </c:pt>
                <c:pt idx="177">
                  <c:v>44254</c:v>
                </c:pt>
                <c:pt idx="178">
                  <c:v>44261</c:v>
                </c:pt>
                <c:pt idx="179">
                  <c:v>44268</c:v>
                </c:pt>
                <c:pt idx="180">
                  <c:v>44275</c:v>
                </c:pt>
                <c:pt idx="181">
                  <c:v>44282</c:v>
                </c:pt>
                <c:pt idx="182">
                  <c:v>44289</c:v>
                </c:pt>
                <c:pt idx="183">
                  <c:v>44296</c:v>
                </c:pt>
                <c:pt idx="184">
                  <c:v>44303</c:v>
                </c:pt>
                <c:pt idx="185">
                  <c:v>44310</c:v>
                </c:pt>
                <c:pt idx="186">
                  <c:v>44317</c:v>
                </c:pt>
                <c:pt idx="187">
                  <c:v>44324</c:v>
                </c:pt>
                <c:pt idx="188">
                  <c:v>44331</c:v>
                </c:pt>
                <c:pt idx="189">
                  <c:v>44338</c:v>
                </c:pt>
                <c:pt idx="190">
                  <c:v>44345</c:v>
                </c:pt>
                <c:pt idx="191">
                  <c:v>44352</c:v>
                </c:pt>
                <c:pt idx="192">
                  <c:v>44359</c:v>
                </c:pt>
                <c:pt idx="193">
                  <c:v>44366</c:v>
                </c:pt>
                <c:pt idx="194">
                  <c:v>44373</c:v>
                </c:pt>
                <c:pt idx="195">
                  <c:v>44380</c:v>
                </c:pt>
                <c:pt idx="196">
                  <c:v>44387</c:v>
                </c:pt>
                <c:pt idx="197">
                  <c:v>44394</c:v>
                </c:pt>
                <c:pt idx="198">
                  <c:v>44401</c:v>
                </c:pt>
                <c:pt idx="199">
                  <c:v>44408</c:v>
                </c:pt>
                <c:pt idx="200">
                  <c:v>44415</c:v>
                </c:pt>
                <c:pt idx="201">
                  <c:v>44422</c:v>
                </c:pt>
                <c:pt idx="202">
                  <c:v>44429</c:v>
                </c:pt>
                <c:pt idx="203">
                  <c:v>44436</c:v>
                </c:pt>
                <c:pt idx="204">
                  <c:v>44443</c:v>
                </c:pt>
                <c:pt idx="205">
                  <c:v>44450</c:v>
                </c:pt>
                <c:pt idx="206">
                  <c:v>44457</c:v>
                </c:pt>
                <c:pt idx="207">
                  <c:v>44464</c:v>
                </c:pt>
                <c:pt idx="208">
                  <c:v>44471</c:v>
                </c:pt>
                <c:pt idx="209">
                  <c:v>44478</c:v>
                </c:pt>
                <c:pt idx="210">
                  <c:v>44485</c:v>
                </c:pt>
                <c:pt idx="211">
                  <c:v>44492</c:v>
                </c:pt>
                <c:pt idx="212">
                  <c:v>44499</c:v>
                </c:pt>
                <c:pt idx="213">
                  <c:v>44506</c:v>
                </c:pt>
                <c:pt idx="214">
                  <c:v>44513</c:v>
                </c:pt>
                <c:pt idx="215">
                  <c:v>44520</c:v>
                </c:pt>
                <c:pt idx="216">
                  <c:v>44527</c:v>
                </c:pt>
                <c:pt idx="217">
                  <c:v>44534</c:v>
                </c:pt>
                <c:pt idx="218">
                  <c:v>44541</c:v>
                </c:pt>
                <c:pt idx="219">
                  <c:v>44548</c:v>
                </c:pt>
                <c:pt idx="220">
                  <c:v>44555</c:v>
                </c:pt>
                <c:pt idx="221">
                  <c:v>44562</c:v>
                </c:pt>
                <c:pt idx="222">
                  <c:v>44569</c:v>
                </c:pt>
                <c:pt idx="223">
                  <c:v>44576</c:v>
                </c:pt>
                <c:pt idx="224">
                  <c:v>44583</c:v>
                </c:pt>
                <c:pt idx="225">
                  <c:v>44590</c:v>
                </c:pt>
                <c:pt idx="226">
                  <c:v>44597</c:v>
                </c:pt>
                <c:pt idx="227">
                  <c:v>44604</c:v>
                </c:pt>
                <c:pt idx="228">
                  <c:v>44611</c:v>
                </c:pt>
                <c:pt idx="229">
                  <c:v>44618</c:v>
                </c:pt>
                <c:pt idx="230">
                  <c:v>44625</c:v>
                </c:pt>
                <c:pt idx="231">
                  <c:v>44632</c:v>
                </c:pt>
                <c:pt idx="232">
                  <c:v>44639</c:v>
                </c:pt>
                <c:pt idx="233">
                  <c:v>44646</c:v>
                </c:pt>
                <c:pt idx="234">
                  <c:v>44653</c:v>
                </c:pt>
                <c:pt idx="235">
                  <c:v>44660</c:v>
                </c:pt>
                <c:pt idx="236">
                  <c:v>44667</c:v>
                </c:pt>
                <c:pt idx="237">
                  <c:v>44674</c:v>
                </c:pt>
                <c:pt idx="238">
                  <c:v>44681</c:v>
                </c:pt>
                <c:pt idx="239">
                  <c:v>44688</c:v>
                </c:pt>
                <c:pt idx="240">
                  <c:v>44695</c:v>
                </c:pt>
                <c:pt idx="241">
                  <c:v>44702</c:v>
                </c:pt>
                <c:pt idx="242">
                  <c:v>44709</c:v>
                </c:pt>
                <c:pt idx="243">
                  <c:v>44716</c:v>
                </c:pt>
                <c:pt idx="244">
                  <c:v>44723</c:v>
                </c:pt>
                <c:pt idx="245">
                  <c:v>44730</c:v>
                </c:pt>
                <c:pt idx="246">
                  <c:v>44737</c:v>
                </c:pt>
                <c:pt idx="247">
                  <c:v>44744</c:v>
                </c:pt>
                <c:pt idx="248">
                  <c:v>44751</c:v>
                </c:pt>
                <c:pt idx="249">
                  <c:v>44758</c:v>
                </c:pt>
                <c:pt idx="250">
                  <c:v>44765</c:v>
                </c:pt>
                <c:pt idx="251">
                  <c:v>44772</c:v>
                </c:pt>
                <c:pt idx="252">
                  <c:v>44779</c:v>
                </c:pt>
                <c:pt idx="253">
                  <c:v>44786</c:v>
                </c:pt>
                <c:pt idx="254">
                  <c:v>44793</c:v>
                </c:pt>
                <c:pt idx="255">
                  <c:v>44800</c:v>
                </c:pt>
                <c:pt idx="256">
                  <c:v>44807</c:v>
                </c:pt>
                <c:pt idx="257">
                  <c:v>44814</c:v>
                </c:pt>
                <c:pt idx="258">
                  <c:v>44821</c:v>
                </c:pt>
                <c:pt idx="259">
                  <c:v>44828</c:v>
                </c:pt>
                <c:pt idx="260">
                  <c:v>44835</c:v>
                </c:pt>
              </c:numCache>
            </c:numRef>
          </c:xVal>
          <c:yVal>
            <c:numRef>
              <c:f>Sheet1!$C$2:$C$262</c:f>
              <c:numCache>
                <c:formatCode>General</c:formatCode>
                <c:ptCount val="261"/>
                <c:pt idx="0">
                  <c:v>6</c:v>
                </c:pt>
                <c:pt idx="1">
                  <c:v>2</c:v>
                </c:pt>
                <c:pt idx="2">
                  <c:v>11</c:v>
                </c:pt>
                <c:pt idx="3">
                  <c:v>8</c:v>
                </c:pt>
                <c:pt idx="4">
                  <c:v>9</c:v>
                </c:pt>
                <c:pt idx="5">
                  <c:v>12</c:v>
                </c:pt>
                <c:pt idx="6">
                  <c:v>16</c:v>
                </c:pt>
                <c:pt idx="7">
                  <c:v>13</c:v>
                </c:pt>
                <c:pt idx="8">
                  <c:v>29</c:v>
                </c:pt>
                <c:pt idx="9">
                  <c:v>50</c:v>
                </c:pt>
                <c:pt idx="10">
                  <c:v>61</c:v>
                </c:pt>
                <c:pt idx="11">
                  <c:v>143</c:v>
                </c:pt>
                <c:pt idx="12">
                  <c:v>315</c:v>
                </c:pt>
                <c:pt idx="13">
                  <c:v>621</c:v>
                </c:pt>
                <c:pt idx="14">
                  <c:v>923</c:v>
                </c:pt>
                <c:pt idx="15" formatCode="#,##0">
                  <c:v>1159</c:v>
                </c:pt>
                <c:pt idx="16" formatCode="#,##0">
                  <c:v>1284</c:v>
                </c:pt>
                <c:pt idx="17" formatCode="#,##0">
                  <c:v>1358</c:v>
                </c:pt>
                <c:pt idx="18" formatCode="#,##0">
                  <c:v>1243</c:v>
                </c:pt>
                <c:pt idx="19" formatCode="#,##0">
                  <c:v>1179</c:v>
                </c:pt>
                <c:pt idx="20">
                  <c:v>892</c:v>
                </c:pt>
                <c:pt idx="21">
                  <c:v>738</c:v>
                </c:pt>
                <c:pt idx="22">
                  <c:v>507</c:v>
                </c:pt>
                <c:pt idx="23">
                  <c:v>444</c:v>
                </c:pt>
                <c:pt idx="24">
                  <c:v>345</c:v>
                </c:pt>
                <c:pt idx="25">
                  <c:v>284</c:v>
                </c:pt>
                <c:pt idx="26">
                  <c:v>300</c:v>
                </c:pt>
                <c:pt idx="27">
                  <c:v>214</c:v>
                </c:pt>
                <c:pt idx="28">
                  <c:v>153</c:v>
                </c:pt>
                <c:pt idx="29">
                  <c:v>119</c:v>
                </c:pt>
                <c:pt idx="30">
                  <c:v>106</c:v>
                </c:pt>
                <c:pt idx="31">
                  <c:v>53</c:v>
                </c:pt>
                <c:pt idx="32">
                  <c:v>43</c:v>
                </c:pt>
                <c:pt idx="33">
                  <c:v>26</c:v>
                </c:pt>
                <c:pt idx="34">
                  <c:v>26</c:v>
                </c:pt>
                <c:pt idx="35">
                  <c:v>14</c:v>
                </c:pt>
                <c:pt idx="36">
                  <c:v>14</c:v>
                </c:pt>
                <c:pt idx="37">
                  <c:v>7</c:v>
                </c:pt>
                <c:pt idx="38">
                  <c:v>9</c:v>
                </c:pt>
                <c:pt idx="39">
                  <c:v>10</c:v>
                </c:pt>
                <c:pt idx="40">
                  <c:v>5</c:v>
                </c:pt>
                <c:pt idx="41">
                  <c:v>8</c:v>
                </c:pt>
                <c:pt idx="42">
                  <c:v>12</c:v>
                </c:pt>
                <c:pt idx="43">
                  <c:v>4</c:v>
                </c:pt>
                <c:pt idx="44">
                  <c:v>10</c:v>
                </c:pt>
                <c:pt idx="45">
                  <c:v>5</c:v>
                </c:pt>
                <c:pt idx="46">
                  <c:v>10</c:v>
                </c:pt>
                <c:pt idx="47">
                  <c:v>6</c:v>
                </c:pt>
                <c:pt idx="48">
                  <c:v>6</c:v>
                </c:pt>
                <c:pt idx="49">
                  <c:v>8</c:v>
                </c:pt>
                <c:pt idx="50">
                  <c:v>11</c:v>
                </c:pt>
                <c:pt idx="51">
                  <c:v>14</c:v>
                </c:pt>
                <c:pt idx="52">
                  <c:v>10</c:v>
                </c:pt>
                <c:pt idx="53">
                  <c:v>12</c:v>
                </c:pt>
                <c:pt idx="54">
                  <c:v>18</c:v>
                </c:pt>
                <c:pt idx="55">
                  <c:v>24</c:v>
                </c:pt>
                <c:pt idx="56">
                  <c:v>25</c:v>
                </c:pt>
                <c:pt idx="57">
                  <c:v>30</c:v>
                </c:pt>
                <c:pt idx="58">
                  <c:v>26</c:v>
                </c:pt>
                <c:pt idx="59">
                  <c:v>31</c:v>
                </c:pt>
                <c:pt idx="60">
                  <c:v>38</c:v>
                </c:pt>
                <c:pt idx="61">
                  <c:v>56</c:v>
                </c:pt>
                <c:pt idx="62">
                  <c:v>52</c:v>
                </c:pt>
                <c:pt idx="63">
                  <c:v>88</c:v>
                </c:pt>
                <c:pt idx="64">
                  <c:v>141</c:v>
                </c:pt>
                <c:pt idx="65">
                  <c:v>211</c:v>
                </c:pt>
                <c:pt idx="66">
                  <c:v>260</c:v>
                </c:pt>
                <c:pt idx="67">
                  <c:v>246</c:v>
                </c:pt>
                <c:pt idx="68">
                  <c:v>276</c:v>
                </c:pt>
                <c:pt idx="69">
                  <c:v>327</c:v>
                </c:pt>
                <c:pt idx="70">
                  <c:v>367</c:v>
                </c:pt>
                <c:pt idx="71">
                  <c:v>483</c:v>
                </c:pt>
                <c:pt idx="72">
                  <c:v>474</c:v>
                </c:pt>
                <c:pt idx="73">
                  <c:v>516</c:v>
                </c:pt>
                <c:pt idx="74">
                  <c:v>543</c:v>
                </c:pt>
                <c:pt idx="75">
                  <c:v>511</c:v>
                </c:pt>
                <c:pt idx="76">
                  <c:v>480</c:v>
                </c:pt>
                <c:pt idx="77">
                  <c:v>459</c:v>
                </c:pt>
                <c:pt idx="78">
                  <c:v>339</c:v>
                </c:pt>
                <c:pt idx="79">
                  <c:v>303</c:v>
                </c:pt>
                <c:pt idx="80">
                  <c:v>202</c:v>
                </c:pt>
                <c:pt idx="81">
                  <c:v>156</c:v>
                </c:pt>
                <c:pt idx="82">
                  <c:v>97</c:v>
                </c:pt>
                <c:pt idx="83">
                  <c:v>68</c:v>
                </c:pt>
                <c:pt idx="84">
                  <c:v>50</c:v>
                </c:pt>
                <c:pt idx="85">
                  <c:v>30</c:v>
                </c:pt>
                <c:pt idx="86">
                  <c:v>29</c:v>
                </c:pt>
                <c:pt idx="87">
                  <c:v>21</c:v>
                </c:pt>
                <c:pt idx="88">
                  <c:v>16</c:v>
                </c:pt>
                <c:pt idx="89">
                  <c:v>13</c:v>
                </c:pt>
                <c:pt idx="90">
                  <c:v>15</c:v>
                </c:pt>
                <c:pt idx="91">
                  <c:v>13</c:v>
                </c:pt>
                <c:pt idx="92">
                  <c:v>11</c:v>
                </c:pt>
                <c:pt idx="93">
                  <c:v>5</c:v>
                </c:pt>
                <c:pt idx="94">
                  <c:v>8</c:v>
                </c:pt>
                <c:pt idx="95">
                  <c:v>6</c:v>
                </c:pt>
                <c:pt idx="96">
                  <c:v>7</c:v>
                </c:pt>
                <c:pt idx="97">
                  <c:v>8</c:v>
                </c:pt>
                <c:pt idx="98">
                  <c:v>6</c:v>
                </c:pt>
                <c:pt idx="99">
                  <c:v>13</c:v>
                </c:pt>
                <c:pt idx="100">
                  <c:v>12</c:v>
                </c:pt>
                <c:pt idx="101">
                  <c:v>16</c:v>
                </c:pt>
                <c:pt idx="102">
                  <c:v>14</c:v>
                </c:pt>
                <c:pt idx="103">
                  <c:v>16</c:v>
                </c:pt>
                <c:pt idx="104">
                  <c:v>17</c:v>
                </c:pt>
                <c:pt idx="105">
                  <c:v>16</c:v>
                </c:pt>
                <c:pt idx="106">
                  <c:v>18</c:v>
                </c:pt>
                <c:pt idx="107">
                  <c:v>30</c:v>
                </c:pt>
                <c:pt idx="108">
                  <c:v>31</c:v>
                </c:pt>
                <c:pt idx="109">
                  <c:v>31</c:v>
                </c:pt>
                <c:pt idx="110">
                  <c:v>39</c:v>
                </c:pt>
                <c:pt idx="111">
                  <c:v>50</c:v>
                </c:pt>
                <c:pt idx="112">
                  <c:v>66</c:v>
                </c:pt>
                <c:pt idx="113">
                  <c:v>101</c:v>
                </c:pt>
                <c:pt idx="114">
                  <c:v>111</c:v>
                </c:pt>
                <c:pt idx="115">
                  <c:v>129</c:v>
                </c:pt>
                <c:pt idx="116">
                  <c:v>203</c:v>
                </c:pt>
                <c:pt idx="117">
                  <c:v>432</c:v>
                </c:pt>
                <c:pt idx="118">
                  <c:v>472</c:v>
                </c:pt>
                <c:pt idx="119">
                  <c:v>465</c:v>
                </c:pt>
                <c:pt idx="120">
                  <c:v>498</c:v>
                </c:pt>
                <c:pt idx="121">
                  <c:v>480</c:v>
                </c:pt>
                <c:pt idx="122">
                  <c:v>519</c:v>
                </c:pt>
                <c:pt idx="123">
                  <c:v>560</c:v>
                </c:pt>
                <c:pt idx="124">
                  <c:v>566</c:v>
                </c:pt>
                <c:pt idx="125">
                  <c:v>655</c:v>
                </c:pt>
                <c:pt idx="126">
                  <c:v>634</c:v>
                </c:pt>
                <c:pt idx="127">
                  <c:v>625</c:v>
                </c:pt>
                <c:pt idx="128">
                  <c:v>558</c:v>
                </c:pt>
                <c:pt idx="129">
                  <c:v>445</c:v>
                </c:pt>
                <c:pt idx="130">
                  <c:v>476</c:v>
                </c:pt>
                <c:pt idx="131">
                  <c:v>473</c:v>
                </c:pt>
                <c:pt idx="132">
                  <c:v>263</c:v>
                </c:pt>
                <c:pt idx="133">
                  <c:v>143</c:v>
                </c:pt>
                <c:pt idx="134">
                  <c:v>66</c:v>
                </c:pt>
                <c:pt idx="135">
                  <c:v>48</c:v>
                </c:pt>
                <c:pt idx="136">
                  <c:v>22</c:v>
                </c:pt>
                <c:pt idx="137">
                  <c:v>24</c:v>
                </c:pt>
                <c:pt idx="138">
                  <c:v>12</c:v>
                </c:pt>
                <c:pt idx="139">
                  <c:v>11</c:v>
                </c:pt>
                <c:pt idx="140">
                  <c:v>11</c:v>
                </c:pt>
                <c:pt idx="141">
                  <c:v>8</c:v>
                </c:pt>
                <c:pt idx="142">
                  <c:v>12</c:v>
                </c:pt>
                <c:pt idx="143">
                  <c:v>4</c:v>
                </c:pt>
                <c:pt idx="144">
                  <c:v>10</c:v>
                </c:pt>
                <c:pt idx="145">
                  <c:v>13</c:v>
                </c:pt>
                <c:pt idx="146">
                  <c:v>11</c:v>
                </c:pt>
                <c:pt idx="147">
                  <c:v>13</c:v>
                </c:pt>
                <c:pt idx="148">
                  <c:v>10</c:v>
                </c:pt>
                <c:pt idx="149">
                  <c:v>5</c:v>
                </c:pt>
                <c:pt idx="150">
                  <c:v>12</c:v>
                </c:pt>
                <c:pt idx="151">
                  <c:v>12</c:v>
                </c:pt>
                <c:pt idx="152">
                  <c:v>9</c:v>
                </c:pt>
                <c:pt idx="153">
                  <c:v>7</c:v>
                </c:pt>
                <c:pt idx="154">
                  <c:v>5</c:v>
                </c:pt>
                <c:pt idx="155">
                  <c:v>4</c:v>
                </c:pt>
                <c:pt idx="156">
                  <c:v>8</c:v>
                </c:pt>
                <c:pt idx="157">
                  <c:v>12</c:v>
                </c:pt>
                <c:pt idx="158">
                  <c:v>16</c:v>
                </c:pt>
                <c:pt idx="159">
                  <c:v>15</c:v>
                </c:pt>
                <c:pt idx="160">
                  <c:v>21</c:v>
                </c:pt>
                <c:pt idx="161">
                  <c:v>21</c:v>
                </c:pt>
                <c:pt idx="162">
                  <c:v>20</c:v>
                </c:pt>
                <c:pt idx="163">
                  <c:v>30</c:v>
                </c:pt>
                <c:pt idx="164">
                  <c:v>27</c:v>
                </c:pt>
                <c:pt idx="165">
                  <c:v>35</c:v>
                </c:pt>
                <c:pt idx="166">
                  <c:v>29</c:v>
                </c:pt>
                <c:pt idx="167">
                  <c:v>32</c:v>
                </c:pt>
                <c:pt idx="168">
                  <c:v>32</c:v>
                </c:pt>
                <c:pt idx="169">
                  <c:v>43</c:v>
                </c:pt>
                <c:pt idx="170">
                  <c:v>32</c:v>
                </c:pt>
                <c:pt idx="171">
                  <c:v>36</c:v>
                </c:pt>
                <c:pt idx="172">
                  <c:v>31</c:v>
                </c:pt>
                <c:pt idx="173">
                  <c:v>34</c:v>
                </c:pt>
                <c:pt idx="174">
                  <c:v>28</c:v>
                </c:pt>
                <c:pt idx="175">
                  <c:v>24</c:v>
                </c:pt>
                <c:pt idx="176">
                  <c:v>15</c:v>
                </c:pt>
                <c:pt idx="177">
                  <c:v>18</c:v>
                </c:pt>
                <c:pt idx="178">
                  <c:v>26</c:v>
                </c:pt>
                <c:pt idx="179">
                  <c:v>13</c:v>
                </c:pt>
                <c:pt idx="180">
                  <c:v>6</c:v>
                </c:pt>
                <c:pt idx="181">
                  <c:v>17</c:v>
                </c:pt>
                <c:pt idx="182">
                  <c:v>17</c:v>
                </c:pt>
                <c:pt idx="183">
                  <c:v>12</c:v>
                </c:pt>
                <c:pt idx="184">
                  <c:v>7</c:v>
                </c:pt>
                <c:pt idx="185">
                  <c:v>15</c:v>
                </c:pt>
                <c:pt idx="186">
                  <c:v>6</c:v>
                </c:pt>
                <c:pt idx="187">
                  <c:v>9</c:v>
                </c:pt>
                <c:pt idx="188">
                  <c:v>10</c:v>
                </c:pt>
                <c:pt idx="189">
                  <c:v>9</c:v>
                </c:pt>
                <c:pt idx="190">
                  <c:v>5</c:v>
                </c:pt>
                <c:pt idx="191">
                  <c:v>8</c:v>
                </c:pt>
                <c:pt idx="192">
                  <c:v>6</c:v>
                </c:pt>
                <c:pt idx="193">
                  <c:v>11</c:v>
                </c:pt>
                <c:pt idx="194">
                  <c:v>8</c:v>
                </c:pt>
                <c:pt idx="195">
                  <c:v>7</c:v>
                </c:pt>
                <c:pt idx="196">
                  <c:v>3</c:v>
                </c:pt>
                <c:pt idx="197">
                  <c:v>8</c:v>
                </c:pt>
                <c:pt idx="198">
                  <c:v>9</c:v>
                </c:pt>
                <c:pt idx="199">
                  <c:v>10</c:v>
                </c:pt>
                <c:pt idx="200">
                  <c:v>11</c:v>
                </c:pt>
                <c:pt idx="201">
                  <c:v>11</c:v>
                </c:pt>
                <c:pt idx="202">
                  <c:v>11</c:v>
                </c:pt>
                <c:pt idx="203">
                  <c:v>16</c:v>
                </c:pt>
                <c:pt idx="204">
                  <c:v>32</c:v>
                </c:pt>
                <c:pt idx="205">
                  <c:v>15</c:v>
                </c:pt>
                <c:pt idx="206">
                  <c:v>17</c:v>
                </c:pt>
                <c:pt idx="207">
                  <c:v>18</c:v>
                </c:pt>
                <c:pt idx="208">
                  <c:v>19</c:v>
                </c:pt>
                <c:pt idx="209">
                  <c:v>20</c:v>
                </c:pt>
                <c:pt idx="210">
                  <c:v>11</c:v>
                </c:pt>
                <c:pt idx="211">
                  <c:v>15</c:v>
                </c:pt>
                <c:pt idx="212">
                  <c:v>14</c:v>
                </c:pt>
                <c:pt idx="213">
                  <c:v>7</c:v>
                </c:pt>
                <c:pt idx="214">
                  <c:v>26</c:v>
                </c:pt>
                <c:pt idx="215">
                  <c:v>16</c:v>
                </c:pt>
                <c:pt idx="216">
                  <c:v>19</c:v>
                </c:pt>
                <c:pt idx="217">
                  <c:v>37</c:v>
                </c:pt>
                <c:pt idx="218">
                  <c:v>56</c:v>
                </c:pt>
                <c:pt idx="219">
                  <c:v>58</c:v>
                </c:pt>
                <c:pt idx="220">
                  <c:v>86</c:v>
                </c:pt>
                <c:pt idx="221">
                  <c:v>152</c:v>
                </c:pt>
                <c:pt idx="222">
                  <c:v>188</c:v>
                </c:pt>
                <c:pt idx="223">
                  <c:v>142</c:v>
                </c:pt>
                <c:pt idx="224">
                  <c:v>150</c:v>
                </c:pt>
                <c:pt idx="225">
                  <c:v>94</c:v>
                </c:pt>
                <c:pt idx="226">
                  <c:v>89</c:v>
                </c:pt>
                <c:pt idx="227">
                  <c:v>85</c:v>
                </c:pt>
                <c:pt idx="228">
                  <c:v>67</c:v>
                </c:pt>
                <c:pt idx="229">
                  <c:v>65</c:v>
                </c:pt>
                <c:pt idx="230">
                  <c:v>64</c:v>
                </c:pt>
                <c:pt idx="231">
                  <c:v>65</c:v>
                </c:pt>
                <c:pt idx="232">
                  <c:v>64</c:v>
                </c:pt>
                <c:pt idx="233">
                  <c:v>84</c:v>
                </c:pt>
                <c:pt idx="234">
                  <c:v>77</c:v>
                </c:pt>
                <c:pt idx="235">
                  <c:v>95</c:v>
                </c:pt>
                <c:pt idx="236">
                  <c:v>94</c:v>
                </c:pt>
                <c:pt idx="237">
                  <c:v>106</c:v>
                </c:pt>
                <c:pt idx="238">
                  <c:v>95</c:v>
                </c:pt>
                <c:pt idx="239">
                  <c:v>82</c:v>
                </c:pt>
                <c:pt idx="240">
                  <c:v>100</c:v>
                </c:pt>
                <c:pt idx="241">
                  <c:v>89</c:v>
                </c:pt>
                <c:pt idx="242">
                  <c:v>84</c:v>
                </c:pt>
                <c:pt idx="243">
                  <c:v>83</c:v>
                </c:pt>
                <c:pt idx="244">
                  <c:v>71</c:v>
                </c:pt>
                <c:pt idx="245">
                  <c:v>74</c:v>
                </c:pt>
                <c:pt idx="246">
                  <c:v>36</c:v>
                </c:pt>
                <c:pt idx="247">
                  <c:v>40</c:v>
                </c:pt>
                <c:pt idx="248">
                  <c:v>35</c:v>
                </c:pt>
                <c:pt idx="249">
                  <c:v>17</c:v>
                </c:pt>
                <c:pt idx="250">
                  <c:v>24</c:v>
                </c:pt>
                <c:pt idx="251">
                  <c:v>23</c:v>
                </c:pt>
                <c:pt idx="252">
                  <c:v>16</c:v>
                </c:pt>
                <c:pt idx="253">
                  <c:v>15</c:v>
                </c:pt>
                <c:pt idx="254">
                  <c:v>20</c:v>
                </c:pt>
                <c:pt idx="255">
                  <c:v>14</c:v>
                </c:pt>
                <c:pt idx="256">
                  <c:v>12</c:v>
                </c:pt>
                <c:pt idx="257">
                  <c:v>19</c:v>
                </c:pt>
                <c:pt idx="258">
                  <c:v>17</c:v>
                </c:pt>
                <c:pt idx="259">
                  <c:v>20</c:v>
                </c:pt>
                <c:pt idx="260">
                  <c:v>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F40-754A-A1F8-54632424187B}"/>
            </c:ext>
          </c:extLst>
        </c:ser>
        <c:ser>
          <c:idx val="1"/>
          <c:order val="1"/>
          <c:tx>
            <c:strRef>
              <c:f>Sheet1!$D$1</c:f>
              <c:strCache>
                <c:ptCount val="1"/>
                <c:pt idx="0">
                  <c:v>NUM PNEUMONIA DEATHS All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Sheet1!$B$2:$B$262</c:f>
              <c:numCache>
                <c:formatCode>m/d/yy</c:formatCode>
                <c:ptCount val="261"/>
                <c:pt idx="0">
                  <c:v>43015</c:v>
                </c:pt>
                <c:pt idx="1">
                  <c:v>43022</c:v>
                </c:pt>
                <c:pt idx="2">
                  <c:v>43029</c:v>
                </c:pt>
                <c:pt idx="3">
                  <c:v>43036</c:v>
                </c:pt>
                <c:pt idx="4">
                  <c:v>43043</c:v>
                </c:pt>
                <c:pt idx="5">
                  <c:v>43050</c:v>
                </c:pt>
                <c:pt idx="6">
                  <c:v>43057</c:v>
                </c:pt>
                <c:pt idx="7">
                  <c:v>43064</c:v>
                </c:pt>
                <c:pt idx="8">
                  <c:v>43071</c:v>
                </c:pt>
                <c:pt idx="9">
                  <c:v>43078</c:v>
                </c:pt>
                <c:pt idx="10">
                  <c:v>43085</c:v>
                </c:pt>
                <c:pt idx="11">
                  <c:v>43092</c:v>
                </c:pt>
                <c:pt idx="12">
                  <c:v>43099</c:v>
                </c:pt>
                <c:pt idx="13">
                  <c:v>43106</c:v>
                </c:pt>
                <c:pt idx="14">
                  <c:v>43113</c:v>
                </c:pt>
                <c:pt idx="15">
                  <c:v>43120</c:v>
                </c:pt>
                <c:pt idx="16">
                  <c:v>43127</c:v>
                </c:pt>
                <c:pt idx="17">
                  <c:v>43134</c:v>
                </c:pt>
                <c:pt idx="18">
                  <c:v>43141</c:v>
                </c:pt>
                <c:pt idx="19">
                  <c:v>43148</c:v>
                </c:pt>
                <c:pt idx="20">
                  <c:v>43155</c:v>
                </c:pt>
                <c:pt idx="21">
                  <c:v>43162</c:v>
                </c:pt>
                <c:pt idx="22">
                  <c:v>43169</c:v>
                </c:pt>
                <c:pt idx="23">
                  <c:v>43176</c:v>
                </c:pt>
                <c:pt idx="24">
                  <c:v>43183</c:v>
                </c:pt>
                <c:pt idx="25">
                  <c:v>43190</c:v>
                </c:pt>
                <c:pt idx="26">
                  <c:v>43197</c:v>
                </c:pt>
                <c:pt idx="27">
                  <c:v>43204</c:v>
                </c:pt>
                <c:pt idx="28">
                  <c:v>43211</c:v>
                </c:pt>
                <c:pt idx="29">
                  <c:v>43218</c:v>
                </c:pt>
                <c:pt idx="30">
                  <c:v>43225</c:v>
                </c:pt>
                <c:pt idx="31">
                  <c:v>43232</c:v>
                </c:pt>
                <c:pt idx="32">
                  <c:v>43239</c:v>
                </c:pt>
                <c:pt idx="33">
                  <c:v>43246</c:v>
                </c:pt>
                <c:pt idx="34">
                  <c:v>43253</c:v>
                </c:pt>
                <c:pt idx="35">
                  <c:v>43260</c:v>
                </c:pt>
                <c:pt idx="36">
                  <c:v>43267</c:v>
                </c:pt>
                <c:pt idx="37">
                  <c:v>43274</c:v>
                </c:pt>
                <c:pt idx="38">
                  <c:v>43281</c:v>
                </c:pt>
                <c:pt idx="39">
                  <c:v>43288</c:v>
                </c:pt>
                <c:pt idx="40">
                  <c:v>43295</c:v>
                </c:pt>
                <c:pt idx="41">
                  <c:v>43302</c:v>
                </c:pt>
                <c:pt idx="42">
                  <c:v>43309</c:v>
                </c:pt>
                <c:pt idx="43">
                  <c:v>43316</c:v>
                </c:pt>
                <c:pt idx="44">
                  <c:v>43323</c:v>
                </c:pt>
                <c:pt idx="45">
                  <c:v>43330</c:v>
                </c:pt>
                <c:pt idx="46">
                  <c:v>43337</c:v>
                </c:pt>
                <c:pt idx="47">
                  <c:v>43344</c:v>
                </c:pt>
                <c:pt idx="48">
                  <c:v>43351</c:v>
                </c:pt>
                <c:pt idx="49">
                  <c:v>43358</c:v>
                </c:pt>
                <c:pt idx="50">
                  <c:v>43365</c:v>
                </c:pt>
                <c:pt idx="51">
                  <c:v>43372</c:v>
                </c:pt>
                <c:pt idx="52">
                  <c:v>43379</c:v>
                </c:pt>
                <c:pt idx="53">
                  <c:v>43386</c:v>
                </c:pt>
                <c:pt idx="54">
                  <c:v>43393</c:v>
                </c:pt>
                <c:pt idx="55">
                  <c:v>43400</c:v>
                </c:pt>
                <c:pt idx="56">
                  <c:v>43407</c:v>
                </c:pt>
                <c:pt idx="57">
                  <c:v>43414</c:v>
                </c:pt>
                <c:pt idx="58">
                  <c:v>43421</c:v>
                </c:pt>
                <c:pt idx="59">
                  <c:v>43428</c:v>
                </c:pt>
                <c:pt idx="60">
                  <c:v>43435</c:v>
                </c:pt>
                <c:pt idx="61">
                  <c:v>43442</c:v>
                </c:pt>
                <c:pt idx="62">
                  <c:v>43449</c:v>
                </c:pt>
                <c:pt idx="63">
                  <c:v>43456</c:v>
                </c:pt>
                <c:pt idx="64">
                  <c:v>43463</c:v>
                </c:pt>
                <c:pt idx="65">
                  <c:v>43470</c:v>
                </c:pt>
                <c:pt idx="66">
                  <c:v>43477</c:v>
                </c:pt>
                <c:pt idx="67">
                  <c:v>43484</c:v>
                </c:pt>
                <c:pt idx="68">
                  <c:v>43491</c:v>
                </c:pt>
                <c:pt idx="69">
                  <c:v>43498</c:v>
                </c:pt>
                <c:pt idx="70">
                  <c:v>43505</c:v>
                </c:pt>
                <c:pt idx="71">
                  <c:v>43512</c:v>
                </c:pt>
                <c:pt idx="72">
                  <c:v>43519</c:v>
                </c:pt>
                <c:pt idx="73">
                  <c:v>43526</c:v>
                </c:pt>
                <c:pt idx="74">
                  <c:v>43533</c:v>
                </c:pt>
                <c:pt idx="75">
                  <c:v>43540</c:v>
                </c:pt>
                <c:pt idx="76">
                  <c:v>43547</c:v>
                </c:pt>
                <c:pt idx="77">
                  <c:v>43554</c:v>
                </c:pt>
                <c:pt idx="78">
                  <c:v>43561</c:v>
                </c:pt>
                <c:pt idx="79">
                  <c:v>43568</c:v>
                </c:pt>
                <c:pt idx="80">
                  <c:v>43575</c:v>
                </c:pt>
                <c:pt idx="81">
                  <c:v>43582</c:v>
                </c:pt>
                <c:pt idx="82">
                  <c:v>43589</c:v>
                </c:pt>
                <c:pt idx="83">
                  <c:v>43596</c:v>
                </c:pt>
                <c:pt idx="84">
                  <c:v>43603</c:v>
                </c:pt>
                <c:pt idx="85">
                  <c:v>43610</c:v>
                </c:pt>
                <c:pt idx="86">
                  <c:v>43617</c:v>
                </c:pt>
                <c:pt idx="87">
                  <c:v>43624</c:v>
                </c:pt>
                <c:pt idx="88">
                  <c:v>43631</c:v>
                </c:pt>
                <c:pt idx="89">
                  <c:v>43638</c:v>
                </c:pt>
                <c:pt idx="90">
                  <c:v>43645</c:v>
                </c:pt>
                <c:pt idx="91">
                  <c:v>43652</c:v>
                </c:pt>
                <c:pt idx="92">
                  <c:v>43659</c:v>
                </c:pt>
                <c:pt idx="93">
                  <c:v>43666</c:v>
                </c:pt>
                <c:pt idx="94">
                  <c:v>43673</c:v>
                </c:pt>
                <c:pt idx="95">
                  <c:v>43680</c:v>
                </c:pt>
                <c:pt idx="96">
                  <c:v>43687</c:v>
                </c:pt>
                <c:pt idx="97">
                  <c:v>43694</c:v>
                </c:pt>
                <c:pt idx="98">
                  <c:v>43701</c:v>
                </c:pt>
                <c:pt idx="99">
                  <c:v>43708</c:v>
                </c:pt>
                <c:pt idx="100">
                  <c:v>43715</c:v>
                </c:pt>
                <c:pt idx="101">
                  <c:v>43722</c:v>
                </c:pt>
                <c:pt idx="102">
                  <c:v>43729</c:v>
                </c:pt>
                <c:pt idx="103">
                  <c:v>43736</c:v>
                </c:pt>
                <c:pt idx="104">
                  <c:v>43743</c:v>
                </c:pt>
                <c:pt idx="105">
                  <c:v>43750</c:v>
                </c:pt>
                <c:pt idx="106">
                  <c:v>43757</c:v>
                </c:pt>
                <c:pt idx="107">
                  <c:v>43764</c:v>
                </c:pt>
                <c:pt idx="108">
                  <c:v>43771</c:v>
                </c:pt>
                <c:pt idx="109">
                  <c:v>43778</c:v>
                </c:pt>
                <c:pt idx="110">
                  <c:v>43785</c:v>
                </c:pt>
                <c:pt idx="111">
                  <c:v>43792</c:v>
                </c:pt>
                <c:pt idx="112">
                  <c:v>43799</c:v>
                </c:pt>
                <c:pt idx="113">
                  <c:v>43806</c:v>
                </c:pt>
                <c:pt idx="114">
                  <c:v>43813</c:v>
                </c:pt>
                <c:pt idx="115">
                  <c:v>43820</c:v>
                </c:pt>
                <c:pt idx="116">
                  <c:v>43827</c:v>
                </c:pt>
                <c:pt idx="117">
                  <c:v>43834</c:v>
                </c:pt>
                <c:pt idx="118">
                  <c:v>43841</c:v>
                </c:pt>
                <c:pt idx="119">
                  <c:v>43848</c:v>
                </c:pt>
                <c:pt idx="120">
                  <c:v>43855</c:v>
                </c:pt>
                <c:pt idx="121">
                  <c:v>43862</c:v>
                </c:pt>
                <c:pt idx="122">
                  <c:v>43869</c:v>
                </c:pt>
                <c:pt idx="123">
                  <c:v>43876</c:v>
                </c:pt>
                <c:pt idx="124">
                  <c:v>43883</c:v>
                </c:pt>
                <c:pt idx="125">
                  <c:v>43890</c:v>
                </c:pt>
                <c:pt idx="126">
                  <c:v>43897</c:v>
                </c:pt>
                <c:pt idx="127">
                  <c:v>43904</c:v>
                </c:pt>
                <c:pt idx="128">
                  <c:v>43911</c:v>
                </c:pt>
                <c:pt idx="129">
                  <c:v>43918</c:v>
                </c:pt>
                <c:pt idx="130">
                  <c:v>43925</c:v>
                </c:pt>
                <c:pt idx="131">
                  <c:v>43932</c:v>
                </c:pt>
                <c:pt idx="132">
                  <c:v>43939</c:v>
                </c:pt>
                <c:pt idx="133">
                  <c:v>43946</c:v>
                </c:pt>
                <c:pt idx="134">
                  <c:v>43953</c:v>
                </c:pt>
                <c:pt idx="135">
                  <c:v>43960</c:v>
                </c:pt>
                <c:pt idx="136">
                  <c:v>43967</c:v>
                </c:pt>
                <c:pt idx="137">
                  <c:v>43974</c:v>
                </c:pt>
                <c:pt idx="138">
                  <c:v>43981</c:v>
                </c:pt>
                <c:pt idx="139">
                  <c:v>43988</c:v>
                </c:pt>
                <c:pt idx="140">
                  <c:v>43995</c:v>
                </c:pt>
                <c:pt idx="141">
                  <c:v>44002</c:v>
                </c:pt>
                <c:pt idx="142">
                  <c:v>44009</c:v>
                </c:pt>
                <c:pt idx="143">
                  <c:v>44016</c:v>
                </c:pt>
                <c:pt idx="144">
                  <c:v>44023</c:v>
                </c:pt>
                <c:pt idx="145">
                  <c:v>44030</c:v>
                </c:pt>
                <c:pt idx="146">
                  <c:v>44037</c:v>
                </c:pt>
                <c:pt idx="147">
                  <c:v>44044</c:v>
                </c:pt>
                <c:pt idx="148">
                  <c:v>44051</c:v>
                </c:pt>
                <c:pt idx="149">
                  <c:v>44058</c:v>
                </c:pt>
                <c:pt idx="150">
                  <c:v>44065</c:v>
                </c:pt>
                <c:pt idx="151">
                  <c:v>44072</c:v>
                </c:pt>
                <c:pt idx="152">
                  <c:v>44079</c:v>
                </c:pt>
                <c:pt idx="153">
                  <c:v>44086</c:v>
                </c:pt>
                <c:pt idx="154">
                  <c:v>44093</c:v>
                </c:pt>
                <c:pt idx="155">
                  <c:v>44100</c:v>
                </c:pt>
                <c:pt idx="156">
                  <c:v>44107</c:v>
                </c:pt>
                <c:pt idx="157">
                  <c:v>44114</c:v>
                </c:pt>
                <c:pt idx="158">
                  <c:v>44121</c:v>
                </c:pt>
                <c:pt idx="159">
                  <c:v>44128</c:v>
                </c:pt>
                <c:pt idx="160">
                  <c:v>44135</c:v>
                </c:pt>
                <c:pt idx="161">
                  <c:v>44142</c:v>
                </c:pt>
                <c:pt idx="162">
                  <c:v>44149</c:v>
                </c:pt>
                <c:pt idx="163">
                  <c:v>44156</c:v>
                </c:pt>
                <c:pt idx="164">
                  <c:v>44163</c:v>
                </c:pt>
                <c:pt idx="165">
                  <c:v>44170</c:v>
                </c:pt>
                <c:pt idx="166">
                  <c:v>44177</c:v>
                </c:pt>
                <c:pt idx="167">
                  <c:v>44184</c:v>
                </c:pt>
                <c:pt idx="168">
                  <c:v>44191</c:v>
                </c:pt>
                <c:pt idx="169">
                  <c:v>44198</c:v>
                </c:pt>
                <c:pt idx="170">
                  <c:v>44205</c:v>
                </c:pt>
                <c:pt idx="171">
                  <c:v>44212</c:v>
                </c:pt>
                <c:pt idx="172">
                  <c:v>44219</c:v>
                </c:pt>
                <c:pt idx="173">
                  <c:v>44226</c:v>
                </c:pt>
                <c:pt idx="174">
                  <c:v>44233</c:v>
                </c:pt>
                <c:pt idx="175">
                  <c:v>44240</c:v>
                </c:pt>
                <c:pt idx="176">
                  <c:v>44247</c:v>
                </c:pt>
                <c:pt idx="177">
                  <c:v>44254</c:v>
                </c:pt>
                <c:pt idx="178">
                  <c:v>44261</c:v>
                </c:pt>
                <c:pt idx="179">
                  <c:v>44268</c:v>
                </c:pt>
                <c:pt idx="180">
                  <c:v>44275</c:v>
                </c:pt>
                <c:pt idx="181">
                  <c:v>44282</c:v>
                </c:pt>
                <c:pt idx="182">
                  <c:v>44289</c:v>
                </c:pt>
                <c:pt idx="183">
                  <c:v>44296</c:v>
                </c:pt>
                <c:pt idx="184">
                  <c:v>44303</c:v>
                </c:pt>
                <c:pt idx="185">
                  <c:v>44310</c:v>
                </c:pt>
                <c:pt idx="186">
                  <c:v>44317</c:v>
                </c:pt>
                <c:pt idx="187">
                  <c:v>44324</c:v>
                </c:pt>
                <c:pt idx="188">
                  <c:v>44331</c:v>
                </c:pt>
                <c:pt idx="189">
                  <c:v>44338</c:v>
                </c:pt>
                <c:pt idx="190">
                  <c:v>44345</c:v>
                </c:pt>
                <c:pt idx="191">
                  <c:v>44352</c:v>
                </c:pt>
                <c:pt idx="192">
                  <c:v>44359</c:v>
                </c:pt>
                <c:pt idx="193">
                  <c:v>44366</c:v>
                </c:pt>
                <c:pt idx="194">
                  <c:v>44373</c:v>
                </c:pt>
                <c:pt idx="195">
                  <c:v>44380</c:v>
                </c:pt>
                <c:pt idx="196">
                  <c:v>44387</c:v>
                </c:pt>
                <c:pt idx="197">
                  <c:v>44394</c:v>
                </c:pt>
                <c:pt idx="198">
                  <c:v>44401</c:v>
                </c:pt>
                <c:pt idx="199">
                  <c:v>44408</c:v>
                </c:pt>
                <c:pt idx="200">
                  <c:v>44415</c:v>
                </c:pt>
                <c:pt idx="201">
                  <c:v>44422</c:v>
                </c:pt>
                <c:pt idx="202">
                  <c:v>44429</c:v>
                </c:pt>
                <c:pt idx="203">
                  <c:v>44436</c:v>
                </c:pt>
                <c:pt idx="204">
                  <c:v>44443</c:v>
                </c:pt>
                <c:pt idx="205">
                  <c:v>44450</c:v>
                </c:pt>
                <c:pt idx="206">
                  <c:v>44457</c:v>
                </c:pt>
                <c:pt idx="207">
                  <c:v>44464</c:v>
                </c:pt>
                <c:pt idx="208">
                  <c:v>44471</c:v>
                </c:pt>
                <c:pt idx="209">
                  <c:v>44478</c:v>
                </c:pt>
                <c:pt idx="210">
                  <c:v>44485</c:v>
                </c:pt>
                <c:pt idx="211">
                  <c:v>44492</c:v>
                </c:pt>
                <c:pt idx="212">
                  <c:v>44499</c:v>
                </c:pt>
                <c:pt idx="213">
                  <c:v>44506</c:v>
                </c:pt>
                <c:pt idx="214">
                  <c:v>44513</c:v>
                </c:pt>
                <c:pt idx="215">
                  <c:v>44520</c:v>
                </c:pt>
                <c:pt idx="216">
                  <c:v>44527</c:v>
                </c:pt>
                <c:pt idx="217">
                  <c:v>44534</c:v>
                </c:pt>
                <c:pt idx="218">
                  <c:v>44541</c:v>
                </c:pt>
                <c:pt idx="219">
                  <c:v>44548</c:v>
                </c:pt>
                <c:pt idx="220">
                  <c:v>44555</c:v>
                </c:pt>
                <c:pt idx="221">
                  <c:v>44562</c:v>
                </c:pt>
                <c:pt idx="222">
                  <c:v>44569</c:v>
                </c:pt>
                <c:pt idx="223">
                  <c:v>44576</c:v>
                </c:pt>
                <c:pt idx="224">
                  <c:v>44583</c:v>
                </c:pt>
                <c:pt idx="225">
                  <c:v>44590</c:v>
                </c:pt>
                <c:pt idx="226">
                  <c:v>44597</c:v>
                </c:pt>
                <c:pt idx="227">
                  <c:v>44604</c:v>
                </c:pt>
                <c:pt idx="228">
                  <c:v>44611</c:v>
                </c:pt>
                <c:pt idx="229">
                  <c:v>44618</c:v>
                </c:pt>
                <c:pt idx="230">
                  <c:v>44625</c:v>
                </c:pt>
                <c:pt idx="231">
                  <c:v>44632</c:v>
                </c:pt>
                <c:pt idx="232">
                  <c:v>44639</c:v>
                </c:pt>
                <c:pt idx="233">
                  <c:v>44646</c:v>
                </c:pt>
                <c:pt idx="234">
                  <c:v>44653</c:v>
                </c:pt>
                <c:pt idx="235">
                  <c:v>44660</c:v>
                </c:pt>
                <c:pt idx="236">
                  <c:v>44667</c:v>
                </c:pt>
                <c:pt idx="237">
                  <c:v>44674</c:v>
                </c:pt>
                <c:pt idx="238">
                  <c:v>44681</c:v>
                </c:pt>
                <c:pt idx="239">
                  <c:v>44688</c:v>
                </c:pt>
                <c:pt idx="240">
                  <c:v>44695</c:v>
                </c:pt>
                <c:pt idx="241">
                  <c:v>44702</c:v>
                </c:pt>
                <c:pt idx="242">
                  <c:v>44709</c:v>
                </c:pt>
                <c:pt idx="243">
                  <c:v>44716</c:v>
                </c:pt>
                <c:pt idx="244">
                  <c:v>44723</c:v>
                </c:pt>
                <c:pt idx="245">
                  <c:v>44730</c:v>
                </c:pt>
                <c:pt idx="246">
                  <c:v>44737</c:v>
                </c:pt>
                <c:pt idx="247">
                  <c:v>44744</c:v>
                </c:pt>
                <c:pt idx="248">
                  <c:v>44751</c:v>
                </c:pt>
                <c:pt idx="249">
                  <c:v>44758</c:v>
                </c:pt>
                <c:pt idx="250">
                  <c:v>44765</c:v>
                </c:pt>
                <c:pt idx="251">
                  <c:v>44772</c:v>
                </c:pt>
                <c:pt idx="252">
                  <c:v>44779</c:v>
                </c:pt>
                <c:pt idx="253">
                  <c:v>44786</c:v>
                </c:pt>
                <c:pt idx="254">
                  <c:v>44793</c:v>
                </c:pt>
                <c:pt idx="255">
                  <c:v>44800</c:v>
                </c:pt>
                <c:pt idx="256">
                  <c:v>44807</c:v>
                </c:pt>
                <c:pt idx="257">
                  <c:v>44814</c:v>
                </c:pt>
                <c:pt idx="258">
                  <c:v>44821</c:v>
                </c:pt>
                <c:pt idx="259">
                  <c:v>44828</c:v>
                </c:pt>
                <c:pt idx="260">
                  <c:v>44835</c:v>
                </c:pt>
              </c:numCache>
            </c:numRef>
          </c:xVal>
          <c:yVal>
            <c:numRef>
              <c:f>Sheet1!$D$2:$D$262</c:f>
              <c:numCache>
                <c:formatCode>General</c:formatCode>
                <c:ptCount val="261"/>
                <c:pt idx="0">
                  <c:v>580</c:v>
                </c:pt>
                <c:pt idx="1">
                  <c:v>592</c:v>
                </c:pt>
                <c:pt idx="2">
                  <c:v>637</c:v>
                </c:pt>
                <c:pt idx="3">
                  <c:v>602</c:v>
                </c:pt>
                <c:pt idx="4">
                  <c:v>649</c:v>
                </c:pt>
                <c:pt idx="5">
                  <c:v>658</c:v>
                </c:pt>
                <c:pt idx="6">
                  <c:v>762</c:v>
                </c:pt>
                <c:pt idx="7">
                  <c:v>734</c:v>
                </c:pt>
                <c:pt idx="8">
                  <c:v>792</c:v>
                </c:pt>
                <c:pt idx="9">
                  <c:v>866</c:v>
                </c:pt>
                <c:pt idx="10" formatCode="#,##0">
                  <c:v>1013</c:v>
                </c:pt>
                <c:pt idx="11" formatCode="#,##0">
                  <c:v>1150</c:v>
                </c:pt>
                <c:pt idx="12" formatCode="#,##0">
                  <c:v>1499</c:v>
                </c:pt>
                <c:pt idx="13" formatCode="#,##0">
                  <c:v>2207</c:v>
                </c:pt>
                <c:pt idx="14" formatCode="#,##0">
                  <c:v>2642</c:v>
                </c:pt>
                <c:pt idx="15" formatCode="#,##0">
                  <c:v>3144</c:v>
                </c:pt>
                <c:pt idx="16" formatCode="#,##0">
                  <c:v>4345</c:v>
                </c:pt>
                <c:pt idx="17" formatCode="#,##0">
                  <c:v>4864</c:v>
                </c:pt>
                <c:pt idx="18" formatCode="#,##0">
                  <c:v>4691</c:v>
                </c:pt>
                <c:pt idx="19" formatCode="#,##0">
                  <c:v>4599</c:v>
                </c:pt>
                <c:pt idx="20" formatCode="#,##0">
                  <c:v>4426</c:v>
                </c:pt>
                <c:pt idx="21" formatCode="#,##0">
                  <c:v>4044</c:v>
                </c:pt>
                <c:pt idx="22" formatCode="#,##0">
                  <c:v>4061</c:v>
                </c:pt>
                <c:pt idx="23" formatCode="#,##0">
                  <c:v>3853</c:v>
                </c:pt>
                <c:pt idx="24" formatCode="#,##0">
                  <c:v>3793</c:v>
                </c:pt>
                <c:pt idx="25" formatCode="#,##0">
                  <c:v>3779</c:v>
                </c:pt>
                <c:pt idx="26" formatCode="#,##0">
                  <c:v>3698</c:v>
                </c:pt>
                <c:pt idx="27" formatCode="#,##0">
                  <c:v>3590</c:v>
                </c:pt>
                <c:pt idx="28" formatCode="#,##0">
                  <c:v>3430</c:v>
                </c:pt>
                <c:pt idx="29" formatCode="#,##0">
                  <c:v>3395</c:v>
                </c:pt>
                <c:pt idx="30" formatCode="#,##0">
                  <c:v>3198</c:v>
                </c:pt>
                <c:pt idx="31" formatCode="#,##0">
                  <c:v>3033</c:v>
                </c:pt>
                <c:pt idx="32" formatCode="#,##0">
                  <c:v>2955</c:v>
                </c:pt>
                <c:pt idx="33" formatCode="#,##0">
                  <c:v>2951</c:v>
                </c:pt>
                <c:pt idx="34" formatCode="#,##0">
                  <c:v>2905</c:v>
                </c:pt>
                <c:pt idx="35" formatCode="#,##0">
                  <c:v>2908</c:v>
                </c:pt>
                <c:pt idx="36" formatCode="#,##0">
                  <c:v>2935</c:v>
                </c:pt>
                <c:pt idx="37" formatCode="#,##0">
                  <c:v>2866</c:v>
                </c:pt>
                <c:pt idx="38" formatCode="#,##0">
                  <c:v>2868</c:v>
                </c:pt>
                <c:pt idx="39" formatCode="#,##0">
                  <c:v>2769</c:v>
                </c:pt>
                <c:pt idx="40" formatCode="#,##0">
                  <c:v>2781</c:v>
                </c:pt>
                <c:pt idx="41" formatCode="#,##0">
                  <c:v>2706</c:v>
                </c:pt>
                <c:pt idx="42" formatCode="#,##0">
                  <c:v>2700</c:v>
                </c:pt>
                <c:pt idx="43" formatCode="#,##0">
                  <c:v>2661</c:v>
                </c:pt>
                <c:pt idx="44" formatCode="#,##0">
                  <c:v>2673</c:v>
                </c:pt>
                <c:pt idx="45" formatCode="#,##0">
                  <c:v>2616</c:v>
                </c:pt>
                <c:pt idx="46" formatCode="#,##0">
                  <c:v>2713</c:v>
                </c:pt>
                <c:pt idx="47" formatCode="#,##0">
                  <c:v>2630</c:v>
                </c:pt>
                <c:pt idx="48" formatCode="#,##0">
                  <c:v>2749</c:v>
                </c:pt>
                <c:pt idx="49" formatCode="#,##0">
                  <c:v>2761</c:v>
                </c:pt>
                <c:pt idx="50" formatCode="#,##0">
                  <c:v>2819</c:v>
                </c:pt>
                <c:pt idx="51" formatCode="#,##0">
                  <c:v>2814</c:v>
                </c:pt>
                <c:pt idx="52" formatCode="#,##0">
                  <c:v>2970</c:v>
                </c:pt>
                <c:pt idx="53" formatCode="#,##0">
                  <c:v>2865</c:v>
                </c:pt>
                <c:pt idx="54" formatCode="#,##0">
                  <c:v>2989</c:v>
                </c:pt>
                <c:pt idx="55" formatCode="#,##0">
                  <c:v>3066</c:v>
                </c:pt>
                <c:pt idx="56" formatCode="#,##0">
                  <c:v>3004</c:v>
                </c:pt>
                <c:pt idx="57" formatCode="#,##0">
                  <c:v>3022</c:v>
                </c:pt>
                <c:pt idx="58" formatCode="#,##0">
                  <c:v>3143</c:v>
                </c:pt>
                <c:pt idx="59" formatCode="#,##0">
                  <c:v>3178</c:v>
                </c:pt>
                <c:pt idx="60" formatCode="#,##0">
                  <c:v>3288</c:v>
                </c:pt>
                <c:pt idx="61" formatCode="#,##0">
                  <c:v>3399</c:v>
                </c:pt>
                <c:pt idx="62" formatCode="#,##0">
                  <c:v>3552</c:v>
                </c:pt>
                <c:pt idx="63" formatCode="#,##0">
                  <c:v>3490</c:v>
                </c:pt>
                <c:pt idx="64" formatCode="#,##0">
                  <c:v>3636</c:v>
                </c:pt>
                <c:pt idx="65" formatCode="#,##0">
                  <c:v>3919</c:v>
                </c:pt>
                <c:pt idx="66" formatCode="#,##0">
                  <c:v>4055</c:v>
                </c:pt>
                <c:pt idx="67" formatCode="#,##0">
                  <c:v>4098</c:v>
                </c:pt>
                <c:pt idx="68" formatCode="#,##0">
                  <c:v>3899</c:v>
                </c:pt>
                <c:pt idx="69" formatCode="#,##0">
                  <c:v>3893</c:v>
                </c:pt>
                <c:pt idx="70" formatCode="#,##0">
                  <c:v>3891</c:v>
                </c:pt>
                <c:pt idx="71" formatCode="#,##0">
                  <c:v>3896</c:v>
                </c:pt>
                <c:pt idx="72" formatCode="#,##0">
                  <c:v>3987</c:v>
                </c:pt>
                <c:pt idx="73" formatCode="#,##0">
                  <c:v>3758</c:v>
                </c:pt>
                <c:pt idx="74" formatCode="#,##0">
                  <c:v>3752</c:v>
                </c:pt>
                <c:pt idx="75" formatCode="#,##0">
                  <c:v>3978</c:v>
                </c:pt>
                <c:pt idx="76" formatCode="#,##0">
                  <c:v>3797</c:v>
                </c:pt>
                <c:pt idx="77" formatCode="#,##0">
                  <c:v>3714</c:v>
                </c:pt>
                <c:pt idx="78" formatCode="#,##0">
                  <c:v>3634</c:v>
                </c:pt>
                <c:pt idx="79" formatCode="#,##0">
                  <c:v>3450</c:v>
                </c:pt>
                <c:pt idx="80" formatCode="#,##0">
                  <c:v>3414</c:v>
                </c:pt>
                <c:pt idx="81" formatCode="#,##0">
                  <c:v>3273</c:v>
                </c:pt>
                <c:pt idx="82" formatCode="#,##0">
                  <c:v>3223</c:v>
                </c:pt>
                <c:pt idx="83" formatCode="#,##0">
                  <c:v>3229</c:v>
                </c:pt>
                <c:pt idx="84" formatCode="#,##0">
                  <c:v>3159</c:v>
                </c:pt>
                <c:pt idx="85" formatCode="#,##0">
                  <c:v>3149</c:v>
                </c:pt>
                <c:pt idx="86" formatCode="#,##0">
                  <c:v>3117</c:v>
                </c:pt>
                <c:pt idx="87" formatCode="#,##0">
                  <c:v>3045</c:v>
                </c:pt>
                <c:pt idx="88" formatCode="#,##0">
                  <c:v>2934</c:v>
                </c:pt>
                <c:pt idx="89" formatCode="#,##0">
                  <c:v>2952</c:v>
                </c:pt>
                <c:pt idx="90" formatCode="#,##0">
                  <c:v>2898</c:v>
                </c:pt>
                <c:pt idx="91" formatCode="#,##0">
                  <c:v>2864</c:v>
                </c:pt>
                <c:pt idx="92" formatCode="#,##0">
                  <c:v>2770</c:v>
                </c:pt>
                <c:pt idx="93" formatCode="#,##0">
                  <c:v>2679</c:v>
                </c:pt>
                <c:pt idx="94" formatCode="#,##0">
                  <c:v>2762</c:v>
                </c:pt>
                <c:pt idx="95" formatCode="#,##0">
                  <c:v>2737</c:v>
                </c:pt>
                <c:pt idx="96" formatCode="#,##0">
                  <c:v>2645</c:v>
                </c:pt>
                <c:pt idx="97" formatCode="#,##0">
                  <c:v>2601</c:v>
                </c:pt>
                <c:pt idx="98" formatCode="#,##0">
                  <c:v>2602</c:v>
                </c:pt>
                <c:pt idx="99" formatCode="#,##0">
                  <c:v>2618</c:v>
                </c:pt>
                <c:pt idx="100" formatCode="#,##0">
                  <c:v>2583</c:v>
                </c:pt>
                <c:pt idx="101" formatCode="#,##0">
                  <c:v>2515</c:v>
                </c:pt>
                <c:pt idx="102" formatCode="#,##0">
                  <c:v>2709</c:v>
                </c:pt>
                <c:pt idx="103" formatCode="#,##0">
                  <c:v>2780</c:v>
                </c:pt>
                <c:pt idx="104" formatCode="#,##0">
                  <c:v>2714</c:v>
                </c:pt>
                <c:pt idx="105" formatCode="#,##0">
                  <c:v>2782</c:v>
                </c:pt>
                <c:pt idx="106" formatCode="#,##0">
                  <c:v>2992</c:v>
                </c:pt>
                <c:pt idx="107" formatCode="#,##0">
                  <c:v>2995</c:v>
                </c:pt>
                <c:pt idx="108" formatCode="#,##0">
                  <c:v>2928</c:v>
                </c:pt>
                <c:pt idx="109" formatCode="#,##0">
                  <c:v>3081</c:v>
                </c:pt>
                <c:pt idx="110" formatCode="#,##0">
                  <c:v>3106</c:v>
                </c:pt>
                <c:pt idx="111" formatCode="#,##0">
                  <c:v>3014</c:v>
                </c:pt>
                <c:pt idx="112" formatCode="#,##0">
                  <c:v>2997</c:v>
                </c:pt>
                <c:pt idx="113" formatCode="#,##0">
                  <c:v>3329</c:v>
                </c:pt>
                <c:pt idx="114" formatCode="#,##0">
                  <c:v>3480</c:v>
                </c:pt>
                <c:pt idx="115" formatCode="#,##0">
                  <c:v>3392</c:v>
                </c:pt>
                <c:pt idx="116" formatCode="#,##0">
                  <c:v>3539</c:v>
                </c:pt>
                <c:pt idx="117" formatCode="#,##0">
                  <c:v>4102</c:v>
                </c:pt>
                <c:pt idx="118" formatCode="#,##0">
                  <c:v>4137</c:v>
                </c:pt>
                <c:pt idx="119" formatCode="#,##0">
                  <c:v>4057</c:v>
                </c:pt>
                <c:pt idx="120" formatCode="#,##0">
                  <c:v>3905</c:v>
                </c:pt>
                <c:pt idx="121" formatCode="#,##0">
                  <c:v>3810</c:v>
                </c:pt>
                <c:pt idx="122" formatCode="#,##0">
                  <c:v>3816</c:v>
                </c:pt>
                <c:pt idx="123" formatCode="#,##0">
                  <c:v>3839</c:v>
                </c:pt>
                <c:pt idx="124" formatCode="#,##0">
                  <c:v>3711</c:v>
                </c:pt>
                <c:pt idx="125" formatCode="#,##0">
                  <c:v>3837</c:v>
                </c:pt>
                <c:pt idx="126" formatCode="#,##0">
                  <c:v>3976</c:v>
                </c:pt>
                <c:pt idx="127" formatCode="#,##0">
                  <c:v>3971</c:v>
                </c:pt>
                <c:pt idx="128" formatCode="#,##0">
                  <c:v>4543</c:v>
                </c:pt>
                <c:pt idx="129" formatCode="#,##0">
                  <c:v>6169</c:v>
                </c:pt>
                <c:pt idx="130" formatCode="#,##0">
                  <c:v>9911</c:v>
                </c:pt>
                <c:pt idx="131" formatCode="#,##0">
                  <c:v>11988</c:v>
                </c:pt>
                <c:pt idx="132" formatCode="#,##0">
                  <c:v>11405</c:v>
                </c:pt>
                <c:pt idx="133" formatCode="#,##0">
                  <c:v>10369</c:v>
                </c:pt>
                <c:pt idx="134" formatCode="#,##0">
                  <c:v>8929</c:v>
                </c:pt>
                <c:pt idx="135" formatCode="#,##0">
                  <c:v>7825</c:v>
                </c:pt>
                <c:pt idx="136" formatCode="#,##0">
                  <c:v>6779</c:v>
                </c:pt>
                <c:pt idx="137" formatCode="#,##0">
                  <c:v>5894</c:v>
                </c:pt>
                <c:pt idx="138" formatCode="#,##0">
                  <c:v>5266</c:v>
                </c:pt>
                <c:pt idx="139" formatCode="#,##0">
                  <c:v>4895</c:v>
                </c:pt>
                <c:pt idx="140" formatCode="#,##0">
                  <c:v>4539</c:v>
                </c:pt>
                <c:pt idx="141" formatCode="#,##0">
                  <c:v>4363</c:v>
                </c:pt>
                <c:pt idx="142" formatCode="#,##0">
                  <c:v>4271</c:v>
                </c:pt>
                <c:pt idx="143" formatCode="#,##0">
                  <c:v>4559</c:v>
                </c:pt>
                <c:pt idx="144" formatCode="#,##0">
                  <c:v>5535</c:v>
                </c:pt>
                <c:pt idx="145" formatCode="#,##0">
                  <c:v>6182</c:v>
                </c:pt>
                <c:pt idx="146" formatCode="#,##0">
                  <c:v>6765</c:v>
                </c:pt>
                <c:pt idx="147" formatCode="#,##0">
                  <c:v>6840</c:v>
                </c:pt>
                <c:pt idx="148" formatCode="#,##0">
                  <c:v>6805</c:v>
                </c:pt>
                <c:pt idx="149" formatCode="#,##0">
                  <c:v>6508</c:v>
                </c:pt>
                <c:pt idx="150" formatCode="#,##0">
                  <c:v>5968</c:v>
                </c:pt>
                <c:pt idx="151" formatCode="#,##0">
                  <c:v>5541</c:v>
                </c:pt>
                <c:pt idx="152" formatCode="#,##0">
                  <c:v>5204</c:v>
                </c:pt>
                <c:pt idx="153" formatCode="#,##0">
                  <c:v>4942</c:v>
                </c:pt>
                <c:pt idx="154" formatCode="#,##0">
                  <c:v>4772</c:v>
                </c:pt>
                <c:pt idx="155" formatCode="#,##0">
                  <c:v>4933</c:v>
                </c:pt>
                <c:pt idx="156" formatCode="#,##0">
                  <c:v>4829</c:v>
                </c:pt>
                <c:pt idx="157" formatCode="#,##0">
                  <c:v>5186</c:v>
                </c:pt>
                <c:pt idx="158" formatCode="#,##0">
                  <c:v>5218</c:v>
                </c:pt>
                <c:pt idx="159" formatCode="#,##0">
                  <c:v>5646</c:v>
                </c:pt>
                <c:pt idx="160" formatCode="#,##0">
                  <c:v>6145</c:v>
                </c:pt>
                <c:pt idx="161" formatCode="#,##0">
                  <c:v>7090</c:v>
                </c:pt>
                <c:pt idx="162" formatCode="#,##0">
                  <c:v>8060</c:v>
                </c:pt>
                <c:pt idx="163" formatCode="#,##0">
                  <c:v>9419</c:v>
                </c:pt>
                <c:pt idx="164" formatCode="#,##0">
                  <c:v>10465</c:v>
                </c:pt>
                <c:pt idx="165" formatCode="#,##0">
                  <c:v>12071</c:v>
                </c:pt>
                <c:pt idx="166" formatCode="#,##0">
                  <c:v>13269</c:v>
                </c:pt>
                <c:pt idx="167" formatCode="#,##0">
                  <c:v>14293</c:v>
                </c:pt>
                <c:pt idx="168" formatCode="#,##0">
                  <c:v>14894</c:v>
                </c:pt>
                <c:pt idx="169" formatCode="#,##0">
                  <c:v>16037</c:v>
                </c:pt>
                <c:pt idx="170" formatCode="#,##0">
                  <c:v>16800</c:v>
                </c:pt>
                <c:pt idx="171" formatCode="#,##0">
                  <c:v>16884</c:v>
                </c:pt>
                <c:pt idx="172" formatCode="#,##0">
                  <c:v>15777</c:v>
                </c:pt>
                <c:pt idx="173" formatCode="#,##0">
                  <c:v>13832</c:v>
                </c:pt>
                <c:pt idx="174" formatCode="#,##0">
                  <c:v>12257</c:v>
                </c:pt>
                <c:pt idx="175" formatCode="#,##0">
                  <c:v>10202</c:v>
                </c:pt>
                <c:pt idx="176" formatCode="#,##0">
                  <c:v>8921</c:v>
                </c:pt>
                <c:pt idx="177" formatCode="#,##0">
                  <c:v>7520</c:v>
                </c:pt>
                <c:pt idx="178" formatCode="#,##0">
                  <c:v>6579</c:v>
                </c:pt>
                <c:pt idx="179" formatCode="#,##0">
                  <c:v>5769</c:v>
                </c:pt>
                <c:pt idx="180" formatCode="#,##0">
                  <c:v>5306</c:v>
                </c:pt>
                <c:pt idx="181" formatCode="#,##0">
                  <c:v>5088</c:v>
                </c:pt>
                <c:pt idx="182" formatCode="#,##0">
                  <c:v>4757</c:v>
                </c:pt>
                <c:pt idx="183" formatCode="#,##0">
                  <c:v>4954</c:v>
                </c:pt>
                <c:pt idx="184" formatCode="#,##0">
                  <c:v>4952</c:v>
                </c:pt>
                <c:pt idx="185" formatCode="#,##0">
                  <c:v>5122</c:v>
                </c:pt>
                <c:pt idx="186" formatCode="#,##0">
                  <c:v>4873</c:v>
                </c:pt>
                <c:pt idx="187" formatCode="#,##0">
                  <c:v>4771</c:v>
                </c:pt>
                <c:pt idx="188" formatCode="#,##0">
                  <c:v>4529</c:v>
                </c:pt>
                <c:pt idx="189" formatCode="#,##0">
                  <c:v>4350</c:v>
                </c:pt>
                <c:pt idx="190" formatCode="#,##0">
                  <c:v>4017</c:v>
                </c:pt>
                <c:pt idx="191" formatCode="#,##0">
                  <c:v>3883</c:v>
                </c:pt>
                <c:pt idx="192" formatCode="#,##0">
                  <c:v>3748</c:v>
                </c:pt>
                <c:pt idx="193" formatCode="#,##0">
                  <c:v>3691</c:v>
                </c:pt>
                <c:pt idx="194" formatCode="#,##0">
                  <c:v>3474</c:v>
                </c:pt>
                <c:pt idx="195" formatCode="#,##0">
                  <c:v>3384</c:v>
                </c:pt>
                <c:pt idx="196" formatCode="#,##0">
                  <c:v>3554</c:v>
                </c:pt>
                <c:pt idx="197" formatCode="#,##0">
                  <c:v>3833</c:v>
                </c:pt>
                <c:pt idx="198" formatCode="#,##0">
                  <c:v>4229</c:v>
                </c:pt>
                <c:pt idx="199" formatCode="#,##0">
                  <c:v>5094</c:v>
                </c:pt>
                <c:pt idx="200" formatCode="#,##0">
                  <c:v>6534</c:v>
                </c:pt>
                <c:pt idx="201" formatCode="#,##0">
                  <c:v>8489</c:v>
                </c:pt>
                <c:pt idx="202" formatCode="#,##0">
                  <c:v>10163</c:v>
                </c:pt>
                <c:pt idx="203" formatCode="#,##0">
                  <c:v>11500</c:v>
                </c:pt>
                <c:pt idx="204" formatCode="#,##0">
                  <c:v>12316</c:v>
                </c:pt>
                <c:pt idx="205" formatCode="#,##0">
                  <c:v>12325</c:v>
                </c:pt>
                <c:pt idx="206" formatCode="#,##0">
                  <c:v>12169</c:v>
                </c:pt>
                <c:pt idx="207" formatCode="#,##0">
                  <c:v>11511</c:v>
                </c:pt>
                <c:pt idx="208" formatCode="#,##0">
                  <c:v>10683</c:v>
                </c:pt>
                <c:pt idx="209" formatCode="#,##0">
                  <c:v>9741</c:v>
                </c:pt>
                <c:pt idx="210" formatCode="#,##0">
                  <c:v>8853</c:v>
                </c:pt>
                <c:pt idx="211" formatCode="#,##0">
                  <c:v>8253</c:v>
                </c:pt>
                <c:pt idx="212" formatCode="#,##0">
                  <c:v>7788</c:v>
                </c:pt>
                <c:pt idx="213" formatCode="#,##0">
                  <c:v>7303</c:v>
                </c:pt>
                <c:pt idx="214" formatCode="#,##0">
                  <c:v>7204</c:v>
                </c:pt>
                <c:pt idx="215" formatCode="#,##0">
                  <c:v>7324</c:v>
                </c:pt>
                <c:pt idx="216" formatCode="#,##0">
                  <c:v>7590</c:v>
                </c:pt>
                <c:pt idx="217" formatCode="#,##0">
                  <c:v>8324</c:v>
                </c:pt>
                <c:pt idx="218" formatCode="#,##0">
                  <c:v>8985</c:v>
                </c:pt>
                <c:pt idx="219" formatCode="#,##0">
                  <c:v>9304</c:v>
                </c:pt>
                <c:pt idx="220" formatCode="#,##0">
                  <c:v>9418</c:v>
                </c:pt>
                <c:pt idx="221" formatCode="#,##0">
                  <c:v>10052</c:v>
                </c:pt>
                <c:pt idx="222" formatCode="#,##0">
                  <c:v>11816</c:v>
                </c:pt>
                <c:pt idx="223" formatCode="#,##0">
                  <c:v>13531</c:v>
                </c:pt>
                <c:pt idx="224" formatCode="#,##0">
                  <c:v>14398</c:v>
                </c:pt>
                <c:pt idx="225" formatCode="#,##0">
                  <c:v>14248</c:v>
                </c:pt>
                <c:pt idx="226" formatCode="#,##0">
                  <c:v>13234</c:v>
                </c:pt>
                <c:pt idx="227" formatCode="#,##0">
                  <c:v>11091</c:v>
                </c:pt>
                <c:pt idx="228" formatCode="#,##0">
                  <c:v>9152</c:v>
                </c:pt>
                <c:pt idx="229" formatCode="#,##0">
                  <c:v>7301</c:v>
                </c:pt>
                <c:pt idx="230" formatCode="#,##0">
                  <c:v>6117</c:v>
                </c:pt>
                <c:pt idx="231" formatCode="#,##0">
                  <c:v>4832</c:v>
                </c:pt>
                <c:pt idx="232" formatCode="#,##0">
                  <c:v>4404</c:v>
                </c:pt>
                <c:pt idx="233" formatCode="#,##0">
                  <c:v>3943</c:v>
                </c:pt>
                <c:pt idx="234" formatCode="#,##0">
                  <c:v>3618</c:v>
                </c:pt>
                <c:pt idx="235" formatCode="#,##0">
                  <c:v>3342</c:v>
                </c:pt>
                <c:pt idx="236" formatCode="#,##0">
                  <c:v>3415</c:v>
                </c:pt>
                <c:pt idx="237" formatCode="#,##0">
                  <c:v>3310</c:v>
                </c:pt>
                <c:pt idx="238" formatCode="#,##0">
                  <c:v>3321</c:v>
                </c:pt>
                <c:pt idx="239" formatCode="#,##0">
                  <c:v>3258</c:v>
                </c:pt>
                <c:pt idx="240" formatCode="#,##0">
                  <c:v>3382</c:v>
                </c:pt>
                <c:pt idx="241" formatCode="#,##0">
                  <c:v>3512</c:v>
                </c:pt>
                <c:pt idx="242" formatCode="#,##0">
                  <c:v>3368</c:v>
                </c:pt>
                <c:pt idx="243" formatCode="#,##0">
                  <c:v>3530</c:v>
                </c:pt>
                <c:pt idx="244" formatCode="#,##0">
                  <c:v>3525</c:v>
                </c:pt>
                <c:pt idx="245" formatCode="#,##0">
                  <c:v>3566</c:v>
                </c:pt>
                <c:pt idx="246" formatCode="#,##0">
                  <c:v>3507</c:v>
                </c:pt>
                <c:pt idx="247" formatCode="#,##0">
                  <c:v>3476</c:v>
                </c:pt>
                <c:pt idx="248" formatCode="#,##0">
                  <c:v>3590</c:v>
                </c:pt>
                <c:pt idx="249" formatCode="#,##0">
                  <c:v>3593</c:v>
                </c:pt>
                <c:pt idx="250" formatCode="#,##0">
                  <c:v>3809</c:v>
                </c:pt>
                <c:pt idx="251" formatCode="#,##0">
                  <c:v>3816</c:v>
                </c:pt>
                <c:pt idx="252" formatCode="#,##0">
                  <c:v>3811</c:v>
                </c:pt>
                <c:pt idx="253" formatCode="#,##0">
                  <c:v>3841</c:v>
                </c:pt>
                <c:pt idx="254" formatCode="#,##0">
                  <c:v>3736</c:v>
                </c:pt>
                <c:pt idx="255" formatCode="#,##0">
                  <c:v>3692</c:v>
                </c:pt>
                <c:pt idx="256" formatCode="#,##0">
                  <c:v>3574</c:v>
                </c:pt>
                <c:pt idx="257" formatCode="#,##0">
                  <c:v>3613</c:v>
                </c:pt>
                <c:pt idx="258" formatCode="#,##0">
                  <c:v>3595</c:v>
                </c:pt>
                <c:pt idx="259" formatCode="#,##0">
                  <c:v>3590</c:v>
                </c:pt>
                <c:pt idx="260" formatCode="#,##0">
                  <c:v>3578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F40-754A-A1F8-54632424187B}"/>
            </c:ext>
          </c:extLst>
        </c:ser>
        <c:ser>
          <c:idx val="2"/>
          <c:order val="2"/>
          <c:tx>
            <c:strRef>
              <c:f>Sheet1!$E$1</c:f>
              <c:strCache>
                <c:ptCount val="1"/>
                <c:pt idx="0">
                  <c:v>NUM COVID-19 DEATHS All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Sheet1!$B$2:$B$262</c:f>
              <c:numCache>
                <c:formatCode>m/d/yy</c:formatCode>
                <c:ptCount val="261"/>
                <c:pt idx="0">
                  <c:v>43015</c:v>
                </c:pt>
                <c:pt idx="1">
                  <c:v>43022</c:v>
                </c:pt>
                <c:pt idx="2">
                  <c:v>43029</c:v>
                </c:pt>
                <c:pt idx="3">
                  <c:v>43036</c:v>
                </c:pt>
                <c:pt idx="4">
                  <c:v>43043</c:v>
                </c:pt>
                <c:pt idx="5">
                  <c:v>43050</c:v>
                </c:pt>
                <c:pt idx="6">
                  <c:v>43057</c:v>
                </c:pt>
                <c:pt idx="7">
                  <c:v>43064</c:v>
                </c:pt>
                <c:pt idx="8">
                  <c:v>43071</c:v>
                </c:pt>
                <c:pt idx="9">
                  <c:v>43078</c:v>
                </c:pt>
                <c:pt idx="10">
                  <c:v>43085</c:v>
                </c:pt>
                <c:pt idx="11">
                  <c:v>43092</c:v>
                </c:pt>
                <c:pt idx="12">
                  <c:v>43099</c:v>
                </c:pt>
                <c:pt idx="13">
                  <c:v>43106</c:v>
                </c:pt>
                <c:pt idx="14">
                  <c:v>43113</c:v>
                </c:pt>
                <c:pt idx="15">
                  <c:v>43120</c:v>
                </c:pt>
                <c:pt idx="16">
                  <c:v>43127</c:v>
                </c:pt>
                <c:pt idx="17">
                  <c:v>43134</c:v>
                </c:pt>
                <c:pt idx="18">
                  <c:v>43141</c:v>
                </c:pt>
                <c:pt idx="19">
                  <c:v>43148</c:v>
                </c:pt>
                <c:pt idx="20">
                  <c:v>43155</c:v>
                </c:pt>
                <c:pt idx="21">
                  <c:v>43162</c:v>
                </c:pt>
                <c:pt idx="22">
                  <c:v>43169</c:v>
                </c:pt>
                <c:pt idx="23">
                  <c:v>43176</c:v>
                </c:pt>
                <c:pt idx="24">
                  <c:v>43183</c:v>
                </c:pt>
                <c:pt idx="25">
                  <c:v>43190</c:v>
                </c:pt>
                <c:pt idx="26">
                  <c:v>43197</c:v>
                </c:pt>
                <c:pt idx="27">
                  <c:v>43204</c:v>
                </c:pt>
                <c:pt idx="28">
                  <c:v>43211</c:v>
                </c:pt>
                <c:pt idx="29">
                  <c:v>43218</c:v>
                </c:pt>
                <c:pt idx="30">
                  <c:v>43225</c:v>
                </c:pt>
                <c:pt idx="31">
                  <c:v>43232</c:v>
                </c:pt>
                <c:pt idx="32">
                  <c:v>43239</c:v>
                </c:pt>
                <c:pt idx="33">
                  <c:v>43246</c:v>
                </c:pt>
                <c:pt idx="34">
                  <c:v>43253</c:v>
                </c:pt>
                <c:pt idx="35">
                  <c:v>43260</c:v>
                </c:pt>
                <c:pt idx="36">
                  <c:v>43267</c:v>
                </c:pt>
                <c:pt idx="37">
                  <c:v>43274</c:v>
                </c:pt>
                <c:pt idx="38">
                  <c:v>43281</c:v>
                </c:pt>
                <c:pt idx="39">
                  <c:v>43288</c:v>
                </c:pt>
                <c:pt idx="40">
                  <c:v>43295</c:v>
                </c:pt>
                <c:pt idx="41">
                  <c:v>43302</c:v>
                </c:pt>
                <c:pt idx="42">
                  <c:v>43309</c:v>
                </c:pt>
                <c:pt idx="43">
                  <c:v>43316</c:v>
                </c:pt>
                <c:pt idx="44">
                  <c:v>43323</c:v>
                </c:pt>
                <c:pt idx="45">
                  <c:v>43330</c:v>
                </c:pt>
                <c:pt idx="46">
                  <c:v>43337</c:v>
                </c:pt>
                <c:pt idx="47">
                  <c:v>43344</c:v>
                </c:pt>
                <c:pt idx="48">
                  <c:v>43351</c:v>
                </c:pt>
                <c:pt idx="49">
                  <c:v>43358</c:v>
                </c:pt>
                <c:pt idx="50">
                  <c:v>43365</c:v>
                </c:pt>
                <c:pt idx="51">
                  <c:v>43372</c:v>
                </c:pt>
                <c:pt idx="52">
                  <c:v>43379</c:v>
                </c:pt>
                <c:pt idx="53">
                  <c:v>43386</c:v>
                </c:pt>
                <c:pt idx="54">
                  <c:v>43393</c:v>
                </c:pt>
                <c:pt idx="55">
                  <c:v>43400</c:v>
                </c:pt>
                <c:pt idx="56">
                  <c:v>43407</c:v>
                </c:pt>
                <c:pt idx="57">
                  <c:v>43414</c:v>
                </c:pt>
                <c:pt idx="58">
                  <c:v>43421</c:v>
                </c:pt>
                <c:pt idx="59">
                  <c:v>43428</c:v>
                </c:pt>
                <c:pt idx="60">
                  <c:v>43435</c:v>
                </c:pt>
                <c:pt idx="61">
                  <c:v>43442</c:v>
                </c:pt>
                <c:pt idx="62">
                  <c:v>43449</c:v>
                </c:pt>
                <c:pt idx="63">
                  <c:v>43456</c:v>
                </c:pt>
                <c:pt idx="64">
                  <c:v>43463</c:v>
                </c:pt>
                <c:pt idx="65">
                  <c:v>43470</c:v>
                </c:pt>
                <c:pt idx="66">
                  <c:v>43477</c:v>
                </c:pt>
                <c:pt idx="67">
                  <c:v>43484</c:v>
                </c:pt>
                <c:pt idx="68">
                  <c:v>43491</c:v>
                </c:pt>
                <c:pt idx="69">
                  <c:v>43498</c:v>
                </c:pt>
                <c:pt idx="70">
                  <c:v>43505</c:v>
                </c:pt>
                <c:pt idx="71">
                  <c:v>43512</c:v>
                </c:pt>
                <c:pt idx="72">
                  <c:v>43519</c:v>
                </c:pt>
                <c:pt idx="73">
                  <c:v>43526</c:v>
                </c:pt>
                <c:pt idx="74">
                  <c:v>43533</c:v>
                </c:pt>
                <c:pt idx="75">
                  <c:v>43540</c:v>
                </c:pt>
                <c:pt idx="76">
                  <c:v>43547</c:v>
                </c:pt>
                <c:pt idx="77">
                  <c:v>43554</c:v>
                </c:pt>
                <c:pt idx="78">
                  <c:v>43561</c:v>
                </c:pt>
                <c:pt idx="79">
                  <c:v>43568</c:v>
                </c:pt>
                <c:pt idx="80">
                  <c:v>43575</c:v>
                </c:pt>
                <c:pt idx="81">
                  <c:v>43582</c:v>
                </c:pt>
                <c:pt idx="82">
                  <c:v>43589</c:v>
                </c:pt>
                <c:pt idx="83">
                  <c:v>43596</c:v>
                </c:pt>
                <c:pt idx="84">
                  <c:v>43603</c:v>
                </c:pt>
                <c:pt idx="85">
                  <c:v>43610</c:v>
                </c:pt>
                <c:pt idx="86">
                  <c:v>43617</c:v>
                </c:pt>
                <c:pt idx="87">
                  <c:v>43624</c:v>
                </c:pt>
                <c:pt idx="88">
                  <c:v>43631</c:v>
                </c:pt>
                <c:pt idx="89">
                  <c:v>43638</c:v>
                </c:pt>
                <c:pt idx="90">
                  <c:v>43645</c:v>
                </c:pt>
                <c:pt idx="91">
                  <c:v>43652</c:v>
                </c:pt>
                <c:pt idx="92">
                  <c:v>43659</c:v>
                </c:pt>
                <c:pt idx="93">
                  <c:v>43666</c:v>
                </c:pt>
                <c:pt idx="94">
                  <c:v>43673</c:v>
                </c:pt>
                <c:pt idx="95">
                  <c:v>43680</c:v>
                </c:pt>
                <c:pt idx="96">
                  <c:v>43687</c:v>
                </c:pt>
                <c:pt idx="97">
                  <c:v>43694</c:v>
                </c:pt>
                <c:pt idx="98">
                  <c:v>43701</c:v>
                </c:pt>
                <c:pt idx="99">
                  <c:v>43708</c:v>
                </c:pt>
                <c:pt idx="100">
                  <c:v>43715</c:v>
                </c:pt>
                <c:pt idx="101">
                  <c:v>43722</c:v>
                </c:pt>
                <c:pt idx="102">
                  <c:v>43729</c:v>
                </c:pt>
                <c:pt idx="103">
                  <c:v>43736</c:v>
                </c:pt>
                <c:pt idx="104">
                  <c:v>43743</c:v>
                </c:pt>
                <c:pt idx="105">
                  <c:v>43750</c:v>
                </c:pt>
                <c:pt idx="106">
                  <c:v>43757</c:v>
                </c:pt>
                <c:pt idx="107">
                  <c:v>43764</c:v>
                </c:pt>
                <c:pt idx="108">
                  <c:v>43771</c:v>
                </c:pt>
                <c:pt idx="109">
                  <c:v>43778</c:v>
                </c:pt>
                <c:pt idx="110">
                  <c:v>43785</c:v>
                </c:pt>
                <c:pt idx="111">
                  <c:v>43792</c:v>
                </c:pt>
                <c:pt idx="112">
                  <c:v>43799</c:v>
                </c:pt>
                <c:pt idx="113">
                  <c:v>43806</c:v>
                </c:pt>
                <c:pt idx="114">
                  <c:v>43813</c:v>
                </c:pt>
                <c:pt idx="115">
                  <c:v>43820</c:v>
                </c:pt>
                <c:pt idx="116">
                  <c:v>43827</c:v>
                </c:pt>
                <c:pt idx="117">
                  <c:v>43834</c:v>
                </c:pt>
                <c:pt idx="118">
                  <c:v>43841</c:v>
                </c:pt>
                <c:pt idx="119">
                  <c:v>43848</c:v>
                </c:pt>
                <c:pt idx="120">
                  <c:v>43855</c:v>
                </c:pt>
                <c:pt idx="121">
                  <c:v>43862</c:v>
                </c:pt>
                <c:pt idx="122">
                  <c:v>43869</c:v>
                </c:pt>
                <c:pt idx="123">
                  <c:v>43876</c:v>
                </c:pt>
                <c:pt idx="124">
                  <c:v>43883</c:v>
                </c:pt>
                <c:pt idx="125">
                  <c:v>43890</c:v>
                </c:pt>
                <c:pt idx="126">
                  <c:v>43897</c:v>
                </c:pt>
                <c:pt idx="127">
                  <c:v>43904</c:v>
                </c:pt>
                <c:pt idx="128">
                  <c:v>43911</c:v>
                </c:pt>
                <c:pt idx="129">
                  <c:v>43918</c:v>
                </c:pt>
                <c:pt idx="130">
                  <c:v>43925</c:v>
                </c:pt>
                <c:pt idx="131">
                  <c:v>43932</c:v>
                </c:pt>
                <c:pt idx="132">
                  <c:v>43939</c:v>
                </c:pt>
                <c:pt idx="133">
                  <c:v>43946</c:v>
                </c:pt>
                <c:pt idx="134">
                  <c:v>43953</c:v>
                </c:pt>
                <c:pt idx="135">
                  <c:v>43960</c:v>
                </c:pt>
                <c:pt idx="136">
                  <c:v>43967</c:v>
                </c:pt>
                <c:pt idx="137">
                  <c:v>43974</c:v>
                </c:pt>
                <c:pt idx="138">
                  <c:v>43981</c:v>
                </c:pt>
                <c:pt idx="139">
                  <c:v>43988</c:v>
                </c:pt>
                <c:pt idx="140">
                  <c:v>43995</c:v>
                </c:pt>
                <c:pt idx="141">
                  <c:v>44002</c:v>
                </c:pt>
                <c:pt idx="142">
                  <c:v>44009</c:v>
                </c:pt>
                <c:pt idx="143">
                  <c:v>44016</c:v>
                </c:pt>
                <c:pt idx="144">
                  <c:v>44023</c:v>
                </c:pt>
                <c:pt idx="145">
                  <c:v>44030</c:v>
                </c:pt>
                <c:pt idx="146">
                  <c:v>44037</c:v>
                </c:pt>
                <c:pt idx="147">
                  <c:v>44044</c:v>
                </c:pt>
                <c:pt idx="148">
                  <c:v>44051</c:v>
                </c:pt>
                <c:pt idx="149">
                  <c:v>44058</c:v>
                </c:pt>
                <c:pt idx="150">
                  <c:v>44065</c:v>
                </c:pt>
                <c:pt idx="151">
                  <c:v>44072</c:v>
                </c:pt>
                <c:pt idx="152">
                  <c:v>44079</c:v>
                </c:pt>
                <c:pt idx="153">
                  <c:v>44086</c:v>
                </c:pt>
                <c:pt idx="154">
                  <c:v>44093</c:v>
                </c:pt>
                <c:pt idx="155">
                  <c:v>44100</c:v>
                </c:pt>
                <c:pt idx="156">
                  <c:v>44107</c:v>
                </c:pt>
                <c:pt idx="157">
                  <c:v>44114</c:v>
                </c:pt>
                <c:pt idx="158">
                  <c:v>44121</c:v>
                </c:pt>
                <c:pt idx="159">
                  <c:v>44128</c:v>
                </c:pt>
                <c:pt idx="160">
                  <c:v>44135</c:v>
                </c:pt>
                <c:pt idx="161">
                  <c:v>44142</c:v>
                </c:pt>
                <c:pt idx="162">
                  <c:v>44149</c:v>
                </c:pt>
                <c:pt idx="163">
                  <c:v>44156</c:v>
                </c:pt>
                <c:pt idx="164">
                  <c:v>44163</c:v>
                </c:pt>
                <c:pt idx="165">
                  <c:v>44170</c:v>
                </c:pt>
                <c:pt idx="166">
                  <c:v>44177</c:v>
                </c:pt>
                <c:pt idx="167">
                  <c:v>44184</c:v>
                </c:pt>
                <c:pt idx="168">
                  <c:v>44191</c:v>
                </c:pt>
                <c:pt idx="169">
                  <c:v>44198</c:v>
                </c:pt>
                <c:pt idx="170">
                  <c:v>44205</c:v>
                </c:pt>
                <c:pt idx="171">
                  <c:v>44212</c:v>
                </c:pt>
                <c:pt idx="172">
                  <c:v>44219</c:v>
                </c:pt>
                <c:pt idx="173">
                  <c:v>44226</c:v>
                </c:pt>
                <c:pt idx="174">
                  <c:v>44233</c:v>
                </c:pt>
                <c:pt idx="175">
                  <c:v>44240</c:v>
                </c:pt>
                <c:pt idx="176">
                  <c:v>44247</c:v>
                </c:pt>
                <c:pt idx="177">
                  <c:v>44254</c:v>
                </c:pt>
                <c:pt idx="178">
                  <c:v>44261</c:v>
                </c:pt>
                <c:pt idx="179">
                  <c:v>44268</c:v>
                </c:pt>
                <c:pt idx="180">
                  <c:v>44275</c:v>
                </c:pt>
                <c:pt idx="181">
                  <c:v>44282</c:v>
                </c:pt>
                <c:pt idx="182">
                  <c:v>44289</c:v>
                </c:pt>
                <c:pt idx="183">
                  <c:v>44296</c:v>
                </c:pt>
                <c:pt idx="184">
                  <c:v>44303</c:v>
                </c:pt>
                <c:pt idx="185">
                  <c:v>44310</c:v>
                </c:pt>
                <c:pt idx="186">
                  <c:v>44317</c:v>
                </c:pt>
                <c:pt idx="187">
                  <c:v>44324</c:v>
                </c:pt>
                <c:pt idx="188">
                  <c:v>44331</c:v>
                </c:pt>
                <c:pt idx="189">
                  <c:v>44338</c:v>
                </c:pt>
                <c:pt idx="190">
                  <c:v>44345</c:v>
                </c:pt>
                <c:pt idx="191">
                  <c:v>44352</c:v>
                </c:pt>
                <c:pt idx="192">
                  <c:v>44359</c:v>
                </c:pt>
                <c:pt idx="193">
                  <c:v>44366</c:v>
                </c:pt>
                <c:pt idx="194">
                  <c:v>44373</c:v>
                </c:pt>
                <c:pt idx="195">
                  <c:v>44380</c:v>
                </c:pt>
                <c:pt idx="196">
                  <c:v>44387</c:v>
                </c:pt>
                <c:pt idx="197">
                  <c:v>44394</c:v>
                </c:pt>
                <c:pt idx="198">
                  <c:v>44401</c:v>
                </c:pt>
                <c:pt idx="199">
                  <c:v>44408</c:v>
                </c:pt>
                <c:pt idx="200">
                  <c:v>44415</c:v>
                </c:pt>
                <c:pt idx="201">
                  <c:v>44422</c:v>
                </c:pt>
                <c:pt idx="202">
                  <c:v>44429</c:v>
                </c:pt>
                <c:pt idx="203">
                  <c:v>44436</c:v>
                </c:pt>
                <c:pt idx="204">
                  <c:v>44443</c:v>
                </c:pt>
                <c:pt idx="205">
                  <c:v>44450</c:v>
                </c:pt>
                <c:pt idx="206">
                  <c:v>44457</c:v>
                </c:pt>
                <c:pt idx="207">
                  <c:v>44464</c:v>
                </c:pt>
                <c:pt idx="208">
                  <c:v>44471</c:v>
                </c:pt>
                <c:pt idx="209">
                  <c:v>44478</c:v>
                </c:pt>
                <c:pt idx="210">
                  <c:v>44485</c:v>
                </c:pt>
                <c:pt idx="211">
                  <c:v>44492</c:v>
                </c:pt>
                <c:pt idx="212">
                  <c:v>44499</c:v>
                </c:pt>
                <c:pt idx="213">
                  <c:v>44506</c:v>
                </c:pt>
                <c:pt idx="214">
                  <c:v>44513</c:v>
                </c:pt>
                <c:pt idx="215">
                  <c:v>44520</c:v>
                </c:pt>
                <c:pt idx="216">
                  <c:v>44527</c:v>
                </c:pt>
                <c:pt idx="217">
                  <c:v>44534</c:v>
                </c:pt>
                <c:pt idx="218">
                  <c:v>44541</c:v>
                </c:pt>
                <c:pt idx="219">
                  <c:v>44548</c:v>
                </c:pt>
                <c:pt idx="220">
                  <c:v>44555</c:v>
                </c:pt>
                <c:pt idx="221">
                  <c:v>44562</c:v>
                </c:pt>
                <c:pt idx="222">
                  <c:v>44569</c:v>
                </c:pt>
                <c:pt idx="223">
                  <c:v>44576</c:v>
                </c:pt>
                <c:pt idx="224">
                  <c:v>44583</c:v>
                </c:pt>
                <c:pt idx="225">
                  <c:v>44590</c:v>
                </c:pt>
                <c:pt idx="226">
                  <c:v>44597</c:v>
                </c:pt>
                <c:pt idx="227">
                  <c:v>44604</c:v>
                </c:pt>
                <c:pt idx="228">
                  <c:v>44611</c:v>
                </c:pt>
                <c:pt idx="229">
                  <c:v>44618</c:v>
                </c:pt>
                <c:pt idx="230">
                  <c:v>44625</c:v>
                </c:pt>
                <c:pt idx="231">
                  <c:v>44632</c:v>
                </c:pt>
                <c:pt idx="232">
                  <c:v>44639</c:v>
                </c:pt>
                <c:pt idx="233">
                  <c:v>44646</c:v>
                </c:pt>
                <c:pt idx="234">
                  <c:v>44653</c:v>
                </c:pt>
                <c:pt idx="235">
                  <c:v>44660</c:v>
                </c:pt>
                <c:pt idx="236">
                  <c:v>44667</c:v>
                </c:pt>
                <c:pt idx="237">
                  <c:v>44674</c:v>
                </c:pt>
                <c:pt idx="238">
                  <c:v>44681</c:v>
                </c:pt>
                <c:pt idx="239">
                  <c:v>44688</c:v>
                </c:pt>
                <c:pt idx="240">
                  <c:v>44695</c:v>
                </c:pt>
                <c:pt idx="241">
                  <c:v>44702</c:v>
                </c:pt>
                <c:pt idx="242">
                  <c:v>44709</c:v>
                </c:pt>
                <c:pt idx="243">
                  <c:v>44716</c:v>
                </c:pt>
                <c:pt idx="244">
                  <c:v>44723</c:v>
                </c:pt>
                <c:pt idx="245">
                  <c:v>44730</c:v>
                </c:pt>
                <c:pt idx="246">
                  <c:v>44737</c:v>
                </c:pt>
                <c:pt idx="247">
                  <c:v>44744</c:v>
                </c:pt>
                <c:pt idx="248">
                  <c:v>44751</c:v>
                </c:pt>
                <c:pt idx="249">
                  <c:v>44758</c:v>
                </c:pt>
                <c:pt idx="250">
                  <c:v>44765</c:v>
                </c:pt>
                <c:pt idx="251">
                  <c:v>44772</c:v>
                </c:pt>
                <c:pt idx="252">
                  <c:v>44779</c:v>
                </c:pt>
                <c:pt idx="253">
                  <c:v>44786</c:v>
                </c:pt>
                <c:pt idx="254">
                  <c:v>44793</c:v>
                </c:pt>
                <c:pt idx="255">
                  <c:v>44800</c:v>
                </c:pt>
                <c:pt idx="256">
                  <c:v>44807</c:v>
                </c:pt>
                <c:pt idx="257">
                  <c:v>44814</c:v>
                </c:pt>
                <c:pt idx="258">
                  <c:v>44821</c:v>
                </c:pt>
                <c:pt idx="259">
                  <c:v>44828</c:v>
                </c:pt>
                <c:pt idx="260">
                  <c:v>44835</c:v>
                </c:pt>
              </c:numCache>
            </c:numRef>
          </c:xVal>
          <c:yVal>
            <c:numRef>
              <c:f>Sheet1!$E$2:$E$262</c:f>
              <c:numCache>
                <c:formatCode>General</c:formatCode>
                <c:ptCount val="261"/>
                <c:pt idx="118">
                  <c:v>1</c:v>
                </c:pt>
                <c:pt idx="119">
                  <c:v>2</c:v>
                </c:pt>
                <c:pt idx="120">
                  <c:v>3</c:v>
                </c:pt>
                <c:pt idx="121">
                  <c:v>0</c:v>
                </c:pt>
                <c:pt idx="122">
                  <c:v>4</c:v>
                </c:pt>
                <c:pt idx="123">
                  <c:v>6</c:v>
                </c:pt>
                <c:pt idx="124">
                  <c:v>6</c:v>
                </c:pt>
                <c:pt idx="125">
                  <c:v>9</c:v>
                </c:pt>
                <c:pt idx="126">
                  <c:v>38</c:v>
                </c:pt>
                <c:pt idx="127">
                  <c:v>60</c:v>
                </c:pt>
                <c:pt idx="128">
                  <c:v>586</c:v>
                </c:pt>
                <c:pt idx="129" formatCode="#,##0">
                  <c:v>3211</c:v>
                </c:pt>
                <c:pt idx="130" formatCode="#,##0">
                  <c:v>10113</c:v>
                </c:pt>
                <c:pt idx="131" formatCode="#,##0">
                  <c:v>16306</c:v>
                </c:pt>
                <c:pt idx="132" formatCode="#,##0">
                  <c:v>17201</c:v>
                </c:pt>
                <c:pt idx="133" formatCode="#,##0">
                  <c:v>15525</c:v>
                </c:pt>
                <c:pt idx="134" formatCode="#,##0">
                  <c:v>13199</c:v>
                </c:pt>
                <c:pt idx="135" formatCode="#,##0">
                  <c:v>11223</c:v>
                </c:pt>
                <c:pt idx="136" formatCode="#,##0">
                  <c:v>9229</c:v>
                </c:pt>
                <c:pt idx="137" formatCode="#,##0">
                  <c:v>7228</c:v>
                </c:pt>
                <c:pt idx="138" formatCode="#,##0">
                  <c:v>6160</c:v>
                </c:pt>
                <c:pt idx="139" formatCode="#,##0">
                  <c:v>5046</c:v>
                </c:pt>
                <c:pt idx="140" formatCode="#,##0">
                  <c:v>4227</c:v>
                </c:pt>
                <c:pt idx="141" formatCode="#,##0">
                  <c:v>3844</c:v>
                </c:pt>
                <c:pt idx="142" formatCode="#,##0">
                  <c:v>3835</c:v>
                </c:pt>
                <c:pt idx="143" formatCode="#,##0">
                  <c:v>4540</c:v>
                </c:pt>
                <c:pt idx="144" formatCode="#,##0">
                  <c:v>5770</c:v>
                </c:pt>
                <c:pt idx="145" formatCode="#,##0">
                  <c:v>7166</c:v>
                </c:pt>
                <c:pt idx="146" formatCode="#,##0">
                  <c:v>8229</c:v>
                </c:pt>
                <c:pt idx="147" formatCode="#,##0">
                  <c:v>8285</c:v>
                </c:pt>
                <c:pt idx="148" formatCode="#,##0">
                  <c:v>7848</c:v>
                </c:pt>
                <c:pt idx="149" formatCode="#,##0">
                  <c:v>7248</c:v>
                </c:pt>
                <c:pt idx="150" formatCode="#,##0">
                  <c:v>6375</c:v>
                </c:pt>
                <c:pt idx="151" formatCode="#,##0">
                  <c:v>5739</c:v>
                </c:pt>
                <c:pt idx="152" formatCode="#,##0">
                  <c:v>5010</c:v>
                </c:pt>
                <c:pt idx="153" formatCode="#,##0">
                  <c:v>4618</c:v>
                </c:pt>
                <c:pt idx="154" formatCode="#,##0">
                  <c:v>4273</c:v>
                </c:pt>
                <c:pt idx="155" formatCode="#,##0">
                  <c:v>4296</c:v>
                </c:pt>
                <c:pt idx="156" formatCode="#,##0">
                  <c:v>4240</c:v>
                </c:pt>
                <c:pt idx="157" formatCode="#,##0">
                  <c:v>4813</c:v>
                </c:pt>
                <c:pt idx="158" formatCode="#,##0">
                  <c:v>5195</c:v>
                </c:pt>
                <c:pt idx="159" formatCode="#,##0">
                  <c:v>5990</c:v>
                </c:pt>
                <c:pt idx="160" formatCode="#,##0">
                  <c:v>7019</c:v>
                </c:pt>
                <c:pt idx="161" formatCode="#,##0">
                  <c:v>8754</c:v>
                </c:pt>
                <c:pt idx="162" formatCode="#,##0">
                  <c:v>10644</c:v>
                </c:pt>
                <c:pt idx="163" formatCode="#,##0">
                  <c:v>13343</c:v>
                </c:pt>
                <c:pt idx="164" formatCode="#,##0">
                  <c:v>15615</c:v>
                </c:pt>
                <c:pt idx="165" formatCode="#,##0">
                  <c:v>18545</c:v>
                </c:pt>
                <c:pt idx="166" formatCode="#,##0">
                  <c:v>20913</c:v>
                </c:pt>
                <c:pt idx="167" formatCode="#,##0">
                  <c:v>22313</c:v>
                </c:pt>
                <c:pt idx="168" formatCode="#,##0">
                  <c:v>23363</c:v>
                </c:pt>
                <c:pt idx="169" formatCode="#,##0">
                  <c:v>24845</c:v>
                </c:pt>
                <c:pt idx="170" formatCode="#,##0">
                  <c:v>25974</c:v>
                </c:pt>
                <c:pt idx="171" formatCode="#,##0">
                  <c:v>25692</c:v>
                </c:pt>
                <c:pt idx="172" formatCode="#,##0">
                  <c:v>23687</c:v>
                </c:pt>
                <c:pt idx="173" formatCode="#,##0">
                  <c:v>20322</c:v>
                </c:pt>
                <c:pt idx="174" formatCode="#,##0">
                  <c:v>17034</c:v>
                </c:pt>
                <c:pt idx="175" formatCode="#,##0">
                  <c:v>13519</c:v>
                </c:pt>
                <c:pt idx="176" formatCode="#,##0">
                  <c:v>10807</c:v>
                </c:pt>
                <c:pt idx="177" formatCode="#,##0">
                  <c:v>8654</c:v>
                </c:pt>
                <c:pt idx="178" formatCode="#,##0">
                  <c:v>6731</c:v>
                </c:pt>
                <c:pt idx="179" formatCode="#,##0">
                  <c:v>5725</c:v>
                </c:pt>
                <c:pt idx="180" formatCode="#,##0">
                  <c:v>4893</c:v>
                </c:pt>
                <c:pt idx="181" formatCode="#,##0">
                  <c:v>4461</c:v>
                </c:pt>
                <c:pt idx="182" formatCode="#,##0">
                  <c:v>4197</c:v>
                </c:pt>
                <c:pt idx="183" formatCode="#,##0">
                  <c:v>4313</c:v>
                </c:pt>
                <c:pt idx="184" formatCode="#,##0">
                  <c:v>4450</c:v>
                </c:pt>
                <c:pt idx="185" formatCode="#,##0">
                  <c:v>4600</c:v>
                </c:pt>
                <c:pt idx="186" formatCode="#,##0">
                  <c:v>4165</c:v>
                </c:pt>
                <c:pt idx="187" formatCode="#,##0">
                  <c:v>4006</c:v>
                </c:pt>
                <c:pt idx="188" formatCode="#,##0">
                  <c:v>3678</c:v>
                </c:pt>
                <c:pt idx="189" formatCode="#,##0">
                  <c:v>3238</c:v>
                </c:pt>
                <c:pt idx="190" formatCode="#,##0">
                  <c:v>2770</c:v>
                </c:pt>
                <c:pt idx="191" formatCode="#,##0">
                  <c:v>2347</c:v>
                </c:pt>
                <c:pt idx="192" formatCode="#,##0">
                  <c:v>2035</c:v>
                </c:pt>
                <c:pt idx="193" formatCode="#,##0">
                  <c:v>1776</c:v>
                </c:pt>
                <c:pt idx="194" formatCode="#,##0">
                  <c:v>1635</c:v>
                </c:pt>
                <c:pt idx="195" formatCode="#,##0">
                  <c:v>1543</c:v>
                </c:pt>
                <c:pt idx="196" formatCode="#,##0">
                  <c:v>1645</c:v>
                </c:pt>
                <c:pt idx="197" formatCode="#,##0">
                  <c:v>1991</c:v>
                </c:pt>
                <c:pt idx="198" formatCode="#,##0">
                  <c:v>2760</c:v>
                </c:pt>
                <c:pt idx="199" formatCode="#,##0">
                  <c:v>4105</c:v>
                </c:pt>
                <c:pt idx="200" formatCode="#,##0">
                  <c:v>6484</c:v>
                </c:pt>
                <c:pt idx="201" formatCode="#,##0">
                  <c:v>9406</c:v>
                </c:pt>
                <c:pt idx="202" formatCode="#,##0">
                  <c:v>12181</c:v>
                </c:pt>
                <c:pt idx="203" formatCode="#,##0">
                  <c:v>14174</c:v>
                </c:pt>
                <c:pt idx="204" formatCode="#,##0">
                  <c:v>15493</c:v>
                </c:pt>
                <c:pt idx="205" formatCode="#,##0">
                  <c:v>15418</c:v>
                </c:pt>
                <c:pt idx="206" formatCode="#,##0">
                  <c:v>15211</c:v>
                </c:pt>
                <c:pt idx="207" formatCode="#,##0">
                  <c:v>14347</c:v>
                </c:pt>
                <c:pt idx="208" formatCode="#,##0">
                  <c:v>12830</c:v>
                </c:pt>
                <c:pt idx="209" formatCode="#,##0">
                  <c:v>11180</c:v>
                </c:pt>
                <c:pt idx="210" formatCode="#,##0">
                  <c:v>9878</c:v>
                </c:pt>
                <c:pt idx="211" formatCode="#,##0">
                  <c:v>8941</c:v>
                </c:pt>
                <c:pt idx="212" formatCode="#,##0">
                  <c:v>7960</c:v>
                </c:pt>
                <c:pt idx="213" formatCode="#,##0">
                  <c:v>7287</c:v>
                </c:pt>
                <c:pt idx="214" formatCode="#,##0">
                  <c:v>7159</c:v>
                </c:pt>
                <c:pt idx="215" formatCode="#,##0">
                  <c:v>7310</c:v>
                </c:pt>
                <c:pt idx="216" formatCode="#,##0">
                  <c:v>7886</c:v>
                </c:pt>
                <c:pt idx="217" formatCode="#,##0">
                  <c:v>8781</c:v>
                </c:pt>
                <c:pt idx="218" formatCode="#,##0">
                  <c:v>9734</c:v>
                </c:pt>
                <c:pt idx="219" formatCode="#,##0">
                  <c:v>10250</c:v>
                </c:pt>
                <c:pt idx="220" formatCode="#,##0">
                  <c:v>10457</c:v>
                </c:pt>
                <c:pt idx="221" formatCode="#,##0">
                  <c:v>11677</c:v>
                </c:pt>
                <c:pt idx="222" formatCode="#,##0">
                  <c:v>15127</c:v>
                </c:pt>
                <c:pt idx="223" formatCode="#,##0">
                  <c:v>19091</c:v>
                </c:pt>
                <c:pt idx="224" formatCode="#,##0">
                  <c:v>21345</c:v>
                </c:pt>
                <c:pt idx="225" formatCode="#,##0">
                  <c:v>20973</c:v>
                </c:pt>
                <c:pt idx="226" formatCode="#,##0">
                  <c:v>18757</c:v>
                </c:pt>
                <c:pt idx="227" formatCode="#,##0">
                  <c:v>15348</c:v>
                </c:pt>
                <c:pt idx="228" formatCode="#,##0">
                  <c:v>11571</c:v>
                </c:pt>
                <c:pt idx="229" formatCode="#,##0">
                  <c:v>8302</c:v>
                </c:pt>
                <c:pt idx="230" formatCode="#,##0">
                  <c:v>6071</c:v>
                </c:pt>
                <c:pt idx="231" formatCode="#,##0">
                  <c:v>4414</c:v>
                </c:pt>
                <c:pt idx="232" formatCode="#,##0">
                  <c:v>3138</c:v>
                </c:pt>
                <c:pt idx="233" formatCode="#,##0">
                  <c:v>2514</c:v>
                </c:pt>
                <c:pt idx="234" formatCode="#,##0">
                  <c:v>1943</c:v>
                </c:pt>
                <c:pt idx="235" formatCode="#,##0">
                  <c:v>1604</c:v>
                </c:pt>
                <c:pt idx="236" formatCode="#,##0">
                  <c:v>1414</c:v>
                </c:pt>
                <c:pt idx="237" formatCode="#,##0">
                  <c:v>1355</c:v>
                </c:pt>
                <c:pt idx="238" formatCode="#,##0">
                  <c:v>1433</c:v>
                </c:pt>
                <c:pt idx="239" formatCode="#,##0">
                  <c:v>1435</c:v>
                </c:pt>
                <c:pt idx="240" formatCode="#,##0">
                  <c:v>1687</c:v>
                </c:pt>
                <c:pt idx="241" formatCode="#,##0">
                  <c:v>1747</c:v>
                </c:pt>
                <c:pt idx="242" formatCode="#,##0">
                  <c:v>1955</c:v>
                </c:pt>
                <c:pt idx="243" formatCode="#,##0">
                  <c:v>2016</c:v>
                </c:pt>
                <c:pt idx="244" formatCode="#,##0">
                  <c:v>2146</c:v>
                </c:pt>
                <c:pt idx="245" formatCode="#,##0">
                  <c:v>2211</c:v>
                </c:pt>
                <c:pt idx="246" formatCode="#,##0">
                  <c:v>2339</c:v>
                </c:pt>
                <c:pt idx="247" formatCode="#,##0">
                  <c:v>2427</c:v>
                </c:pt>
                <c:pt idx="248" formatCode="#,##0">
                  <c:v>2608</c:v>
                </c:pt>
                <c:pt idx="249" formatCode="#,##0">
                  <c:v>2940</c:v>
                </c:pt>
                <c:pt idx="250" formatCode="#,##0">
                  <c:v>3247</c:v>
                </c:pt>
                <c:pt idx="251" formatCode="#,##0">
                  <c:v>3414</c:v>
                </c:pt>
                <c:pt idx="252" formatCode="#,##0">
                  <c:v>3386</c:v>
                </c:pt>
                <c:pt idx="253" formatCode="#,##0">
                  <c:v>3290</c:v>
                </c:pt>
                <c:pt idx="254" formatCode="#,##0">
                  <c:v>3183</c:v>
                </c:pt>
                <c:pt idx="255" formatCode="#,##0">
                  <c:v>3055</c:v>
                </c:pt>
                <c:pt idx="256" formatCode="#,##0">
                  <c:v>2950</c:v>
                </c:pt>
                <c:pt idx="257" formatCode="#,##0">
                  <c:v>2826</c:v>
                </c:pt>
                <c:pt idx="258" formatCode="#,##0">
                  <c:v>2521</c:v>
                </c:pt>
                <c:pt idx="259" formatCode="#,##0">
                  <c:v>2573</c:v>
                </c:pt>
                <c:pt idx="260" formatCode="#,##0">
                  <c:v>2399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F40-754A-A1F8-546324241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3473871"/>
        <c:axId val="1332957903"/>
      </c:scatterChart>
      <c:valAx>
        <c:axId val="1333473871"/>
        <c:scaling>
          <c:orientation val="minMax"/>
          <c:max val="44835"/>
          <c:min val="430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2957903"/>
        <c:crosses val="autoZero"/>
        <c:crossBetween val="midCat"/>
        <c:majorUnit val="50"/>
      </c:valAx>
      <c:valAx>
        <c:axId val="13329579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34738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Sheet7!$K$1</c:f>
              <c:strCache>
                <c:ptCount val="1"/>
                <c:pt idx="0">
                  <c:v>% ∆ 15-24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Sheet7!$A$2:$A$13</c:f>
              <c:strCache>
                <c:ptCount val="12"/>
                <c:pt idx="0">
                  <c:v>2021/01</c:v>
                </c:pt>
                <c:pt idx="1">
                  <c:v>2021/02</c:v>
                </c:pt>
                <c:pt idx="2">
                  <c:v>2021/03</c:v>
                </c:pt>
                <c:pt idx="3">
                  <c:v>2021/04</c:v>
                </c:pt>
                <c:pt idx="4">
                  <c:v>2021/05</c:v>
                </c:pt>
                <c:pt idx="5">
                  <c:v>2021/06</c:v>
                </c:pt>
                <c:pt idx="6">
                  <c:v>2021/07</c:v>
                </c:pt>
                <c:pt idx="7">
                  <c:v>2021/08</c:v>
                </c:pt>
                <c:pt idx="8">
                  <c:v>2021/09</c:v>
                </c:pt>
                <c:pt idx="9">
                  <c:v>2021/10</c:v>
                </c:pt>
                <c:pt idx="10">
                  <c:v>2021/11</c:v>
                </c:pt>
                <c:pt idx="11">
                  <c:v>2021/12</c:v>
                </c:pt>
              </c:strCache>
            </c:strRef>
          </c:xVal>
          <c:yVal>
            <c:numRef>
              <c:f>Sheet7!$K$2:$K$13</c:f>
              <c:numCache>
                <c:formatCode>0.0</c:formatCode>
                <c:ptCount val="12"/>
                <c:pt idx="0">
                  <c:v>414.28571428571428</c:v>
                </c:pt>
                <c:pt idx="1">
                  <c:v>200</c:v>
                </c:pt>
                <c:pt idx="2">
                  <c:v>57.142857142857146</c:v>
                </c:pt>
                <c:pt idx="3">
                  <c:v>85.714285714285708</c:v>
                </c:pt>
                <c:pt idx="4">
                  <c:v>147.61904761904762</c:v>
                </c:pt>
                <c:pt idx="5">
                  <c:v>0</c:v>
                </c:pt>
                <c:pt idx="6">
                  <c:v>257.14285714285717</c:v>
                </c:pt>
                <c:pt idx="7">
                  <c:v>1152.3809523809523</c:v>
                </c:pt>
                <c:pt idx="8">
                  <c:v>1333.3333333333333</c:v>
                </c:pt>
                <c:pt idx="9">
                  <c:v>700</c:v>
                </c:pt>
                <c:pt idx="10">
                  <c:v>495.23809523809524</c:v>
                </c:pt>
                <c:pt idx="11">
                  <c:v>628.57142857142856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FFB-7045-B14B-BE87056914BF}"/>
            </c:ext>
          </c:extLst>
        </c:ser>
        <c:ser>
          <c:idx val="1"/>
          <c:order val="1"/>
          <c:tx>
            <c:strRef>
              <c:f>Sheet7!$L$1</c:f>
              <c:strCache>
                <c:ptCount val="1"/>
                <c:pt idx="0">
                  <c:v>% ∆ 25-34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strRef>
              <c:f>Sheet7!$A$2:$A$13</c:f>
              <c:strCache>
                <c:ptCount val="12"/>
                <c:pt idx="0">
                  <c:v>2021/01</c:v>
                </c:pt>
                <c:pt idx="1">
                  <c:v>2021/02</c:v>
                </c:pt>
                <c:pt idx="2">
                  <c:v>2021/03</c:v>
                </c:pt>
                <c:pt idx="3">
                  <c:v>2021/04</c:v>
                </c:pt>
                <c:pt idx="4">
                  <c:v>2021/05</c:v>
                </c:pt>
                <c:pt idx="5">
                  <c:v>2021/06</c:v>
                </c:pt>
                <c:pt idx="6">
                  <c:v>2021/07</c:v>
                </c:pt>
                <c:pt idx="7">
                  <c:v>2021/08</c:v>
                </c:pt>
                <c:pt idx="8">
                  <c:v>2021/09</c:v>
                </c:pt>
                <c:pt idx="9">
                  <c:v>2021/10</c:v>
                </c:pt>
                <c:pt idx="10">
                  <c:v>2021/11</c:v>
                </c:pt>
                <c:pt idx="11">
                  <c:v>2021/12</c:v>
                </c:pt>
              </c:strCache>
            </c:strRef>
          </c:xVal>
          <c:yVal>
            <c:numRef>
              <c:f>Sheet7!$L$2:$L$13</c:f>
              <c:numCache>
                <c:formatCode>0.0</c:formatCode>
                <c:ptCount val="12"/>
                <c:pt idx="0">
                  <c:v>434.54545454545456</c:v>
                </c:pt>
                <c:pt idx="1">
                  <c:v>142.72727272727272</c:v>
                </c:pt>
                <c:pt idx="2">
                  <c:v>46.363636363636367</c:v>
                </c:pt>
                <c:pt idx="3">
                  <c:v>90</c:v>
                </c:pt>
                <c:pt idx="4">
                  <c:v>83.63636363636364</c:v>
                </c:pt>
                <c:pt idx="5">
                  <c:v>0</c:v>
                </c:pt>
                <c:pt idx="6">
                  <c:v>106.36363636363636</c:v>
                </c:pt>
                <c:pt idx="7">
                  <c:v>954.5454545454545</c:v>
                </c:pt>
                <c:pt idx="8">
                  <c:v>1094.5454545454545</c:v>
                </c:pt>
                <c:pt idx="9">
                  <c:v>587.27272727272725</c:v>
                </c:pt>
                <c:pt idx="10">
                  <c:v>332.72727272727275</c:v>
                </c:pt>
                <c:pt idx="11">
                  <c:v>502.72727272727275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FFB-7045-B14B-BE87056914BF}"/>
            </c:ext>
          </c:extLst>
        </c:ser>
        <c:ser>
          <c:idx val="2"/>
          <c:order val="2"/>
          <c:tx>
            <c:strRef>
              <c:f>Sheet7!$M$1</c:f>
              <c:strCache>
                <c:ptCount val="1"/>
                <c:pt idx="0">
                  <c:v> 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strRef>
              <c:f>Sheet7!$A$2:$A$13</c:f>
              <c:strCache>
                <c:ptCount val="12"/>
                <c:pt idx="0">
                  <c:v>2021/01</c:v>
                </c:pt>
                <c:pt idx="1">
                  <c:v>2021/02</c:v>
                </c:pt>
                <c:pt idx="2">
                  <c:v>2021/03</c:v>
                </c:pt>
                <c:pt idx="3">
                  <c:v>2021/04</c:v>
                </c:pt>
                <c:pt idx="4">
                  <c:v>2021/05</c:v>
                </c:pt>
                <c:pt idx="5">
                  <c:v>2021/06</c:v>
                </c:pt>
                <c:pt idx="6">
                  <c:v>2021/07</c:v>
                </c:pt>
                <c:pt idx="7">
                  <c:v>2021/08</c:v>
                </c:pt>
                <c:pt idx="8">
                  <c:v>2021/09</c:v>
                </c:pt>
                <c:pt idx="9">
                  <c:v>2021/10</c:v>
                </c:pt>
                <c:pt idx="10">
                  <c:v>2021/11</c:v>
                </c:pt>
                <c:pt idx="11">
                  <c:v>2021/12</c:v>
                </c:pt>
              </c:strCache>
            </c:strRef>
          </c:xVal>
          <c:yVal>
            <c:numRef>
              <c:f>Sheet7!$M$2:$M$13</c:f>
              <c:numCache>
                <c:formatCode>0.0</c:formatCode>
                <c:ptCount val="12"/>
                <c:pt idx="0">
                  <c:v>425.4355400696864</c:v>
                </c:pt>
                <c:pt idx="1">
                  <c:v>149.12891986062718</c:v>
                </c:pt>
                <c:pt idx="2">
                  <c:v>68.641114982578401</c:v>
                </c:pt>
                <c:pt idx="3">
                  <c:v>84.668989547038322</c:v>
                </c:pt>
                <c:pt idx="4">
                  <c:v>64.808362369337985</c:v>
                </c:pt>
                <c:pt idx="5">
                  <c:v>0</c:v>
                </c:pt>
                <c:pt idx="6">
                  <c:v>102.4390243902439</c:v>
                </c:pt>
                <c:pt idx="7">
                  <c:v>902.09059233449477</c:v>
                </c:pt>
                <c:pt idx="8">
                  <c:v>1153.6585365853659</c:v>
                </c:pt>
                <c:pt idx="9">
                  <c:v>600.34843205574919</c:v>
                </c:pt>
                <c:pt idx="10">
                  <c:v>339.37282229965155</c:v>
                </c:pt>
                <c:pt idx="11">
                  <c:v>486.41114982578398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FFB-7045-B14B-BE87056914BF}"/>
            </c:ext>
          </c:extLst>
        </c:ser>
        <c:ser>
          <c:idx val="3"/>
          <c:order val="3"/>
          <c:tx>
            <c:strRef>
              <c:f>Sheet7!$N$1</c:f>
              <c:strCache>
                <c:ptCount val="1"/>
                <c:pt idx="0">
                  <c:v>% ∆ 45-54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strRef>
              <c:f>Sheet7!$A$2:$A$13</c:f>
              <c:strCache>
                <c:ptCount val="12"/>
                <c:pt idx="0">
                  <c:v>2021/01</c:v>
                </c:pt>
                <c:pt idx="1">
                  <c:v>2021/02</c:v>
                </c:pt>
                <c:pt idx="2">
                  <c:v>2021/03</c:v>
                </c:pt>
                <c:pt idx="3">
                  <c:v>2021/04</c:v>
                </c:pt>
                <c:pt idx="4">
                  <c:v>2021/05</c:v>
                </c:pt>
                <c:pt idx="5">
                  <c:v>2021/06</c:v>
                </c:pt>
                <c:pt idx="6">
                  <c:v>2021/07</c:v>
                </c:pt>
                <c:pt idx="7">
                  <c:v>2021/08</c:v>
                </c:pt>
                <c:pt idx="8">
                  <c:v>2021/09</c:v>
                </c:pt>
                <c:pt idx="9">
                  <c:v>2021/10</c:v>
                </c:pt>
                <c:pt idx="10">
                  <c:v>2021/11</c:v>
                </c:pt>
                <c:pt idx="11">
                  <c:v>2021/12</c:v>
                </c:pt>
              </c:strCache>
            </c:strRef>
          </c:xVal>
          <c:yVal>
            <c:numRef>
              <c:f>Sheet7!$N$2:$N$13</c:f>
              <c:numCache>
                <c:formatCode>0.0</c:formatCode>
                <c:ptCount val="12"/>
                <c:pt idx="0">
                  <c:v>494.12550066755676</c:v>
                </c:pt>
                <c:pt idx="1">
                  <c:v>206.54205607476635</c:v>
                </c:pt>
                <c:pt idx="2">
                  <c:v>87.850467289719631</c:v>
                </c:pt>
                <c:pt idx="3">
                  <c:v>97.596795727636845</c:v>
                </c:pt>
                <c:pt idx="4">
                  <c:v>63.818424566088119</c:v>
                </c:pt>
                <c:pt idx="5">
                  <c:v>0</c:v>
                </c:pt>
                <c:pt idx="6">
                  <c:v>55.00667556742323</c:v>
                </c:pt>
                <c:pt idx="7">
                  <c:v>679.1722296395194</c:v>
                </c:pt>
                <c:pt idx="8">
                  <c:v>893.45794392523362</c:v>
                </c:pt>
                <c:pt idx="9">
                  <c:v>486.9158878504673</c:v>
                </c:pt>
                <c:pt idx="10">
                  <c:v>265.55407209612815</c:v>
                </c:pt>
                <c:pt idx="11">
                  <c:v>393.99198931909211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FFB-7045-B14B-BE8705691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4656720"/>
        <c:axId val="1394003408"/>
      </c:scatterChart>
      <c:valAx>
        <c:axId val="1454656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4003408"/>
        <c:crosses val="autoZero"/>
        <c:crossBetween val="midCat"/>
      </c:valAx>
      <c:valAx>
        <c:axId val="1394003408"/>
        <c:scaling>
          <c:orientation val="minMax"/>
          <c:max val="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656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Sheet7!$O$1</c:f>
              <c:strCache>
                <c:ptCount val="1"/>
                <c:pt idx="0">
                  <c:v>% ∆ 55-64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Sheet7!$A$2:$A$13</c:f>
              <c:strCache>
                <c:ptCount val="12"/>
                <c:pt idx="0">
                  <c:v>2021/01</c:v>
                </c:pt>
                <c:pt idx="1">
                  <c:v>2021/02</c:v>
                </c:pt>
                <c:pt idx="2">
                  <c:v>2021/03</c:v>
                </c:pt>
                <c:pt idx="3">
                  <c:v>2021/04</c:v>
                </c:pt>
                <c:pt idx="4">
                  <c:v>2021/05</c:v>
                </c:pt>
                <c:pt idx="5">
                  <c:v>2021/06</c:v>
                </c:pt>
                <c:pt idx="6">
                  <c:v>2021/07</c:v>
                </c:pt>
                <c:pt idx="7">
                  <c:v>2021/08</c:v>
                </c:pt>
                <c:pt idx="8">
                  <c:v>2021/09</c:v>
                </c:pt>
                <c:pt idx="9">
                  <c:v>2021/10</c:v>
                </c:pt>
                <c:pt idx="10">
                  <c:v>2021/11</c:v>
                </c:pt>
                <c:pt idx="11">
                  <c:v>2021/12</c:v>
                </c:pt>
              </c:strCache>
            </c:strRef>
          </c:xVal>
          <c:yVal>
            <c:numRef>
              <c:f>Sheet7!$O$2:$O$13</c:f>
              <c:numCache>
                <c:formatCode>0.0</c:formatCode>
                <c:ptCount val="12"/>
                <c:pt idx="0">
                  <c:v>759.39741750358678</c:v>
                </c:pt>
                <c:pt idx="1">
                  <c:v>348.56527977044476</c:v>
                </c:pt>
                <c:pt idx="2">
                  <c:v>146.12625538020086</c:v>
                </c:pt>
                <c:pt idx="3">
                  <c:v>125.03586800573888</c:v>
                </c:pt>
                <c:pt idx="4">
                  <c:v>92.969870875179339</c:v>
                </c:pt>
                <c:pt idx="5">
                  <c:v>0</c:v>
                </c:pt>
                <c:pt idx="6">
                  <c:v>41.965566714490677</c:v>
                </c:pt>
                <c:pt idx="7">
                  <c:v>558.68005738880913</c:v>
                </c:pt>
                <c:pt idx="8">
                  <c:v>804.08895265423246</c:v>
                </c:pt>
                <c:pt idx="9">
                  <c:v>469.65566714490672</c:v>
                </c:pt>
                <c:pt idx="10">
                  <c:v>285.58106169296985</c:v>
                </c:pt>
                <c:pt idx="11">
                  <c:v>456.67144906743187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E92-864A-B7E6-EB1640F269AD}"/>
            </c:ext>
          </c:extLst>
        </c:ser>
        <c:ser>
          <c:idx val="1"/>
          <c:order val="1"/>
          <c:tx>
            <c:strRef>
              <c:f>Sheet7!$P$1</c:f>
              <c:strCache>
                <c:ptCount val="1"/>
                <c:pt idx="0">
                  <c:v>% ∆ 65-74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strRef>
              <c:f>Sheet7!$A$2:$A$13</c:f>
              <c:strCache>
                <c:ptCount val="12"/>
                <c:pt idx="0">
                  <c:v>2021/01</c:v>
                </c:pt>
                <c:pt idx="1">
                  <c:v>2021/02</c:v>
                </c:pt>
                <c:pt idx="2">
                  <c:v>2021/03</c:v>
                </c:pt>
                <c:pt idx="3">
                  <c:v>2021/04</c:v>
                </c:pt>
                <c:pt idx="4">
                  <c:v>2021/05</c:v>
                </c:pt>
                <c:pt idx="5">
                  <c:v>2021/06</c:v>
                </c:pt>
                <c:pt idx="6">
                  <c:v>2021/07</c:v>
                </c:pt>
                <c:pt idx="7">
                  <c:v>2021/08</c:v>
                </c:pt>
                <c:pt idx="8">
                  <c:v>2021/09</c:v>
                </c:pt>
                <c:pt idx="9">
                  <c:v>2021/10</c:v>
                </c:pt>
                <c:pt idx="10">
                  <c:v>2021/11</c:v>
                </c:pt>
                <c:pt idx="11">
                  <c:v>2021/12</c:v>
                </c:pt>
              </c:strCache>
            </c:strRef>
          </c:xVal>
          <c:yVal>
            <c:numRef>
              <c:f>Sheet7!$P$2:$P$13</c:f>
              <c:numCache>
                <c:formatCode>0.0</c:formatCode>
                <c:ptCount val="12"/>
                <c:pt idx="0">
                  <c:v>1230.9155766944114</c:v>
                </c:pt>
                <c:pt idx="1">
                  <c:v>552.02140309155766</c:v>
                </c:pt>
                <c:pt idx="2">
                  <c:v>216.94411414982164</c:v>
                </c:pt>
                <c:pt idx="3">
                  <c:v>143.46016646848989</c:v>
                </c:pt>
                <c:pt idx="4">
                  <c:v>99.702734839476818</c:v>
                </c:pt>
                <c:pt idx="5">
                  <c:v>0</c:v>
                </c:pt>
                <c:pt idx="6">
                  <c:v>33.531510107015457</c:v>
                </c:pt>
                <c:pt idx="7">
                  <c:v>536.74197384066588</c:v>
                </c:pt>
                <c:pt idx="8">
                  <c:v>756.30202140309154</c:v>
                </c:pt>
                <c:pt idx="9">
                  <c:v>474.85136741973838</c:v>
                </c:pt>
                <c:pt idx="10">
                  <c:v>327.76456599286564</c:v>
                </c:pt>
                <c:pt idx="11">
                  <c:v>534.54221165279432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E92-864A-B7E6-EB1640F269AD}"/>
            </c:ext>
          </c:extLst>
        </c:ser>
        <c:ser>
          <c:idx val="2"/>
          <c:order val="2"/>
          <c:tx>
            <c:strRef>
              <c:f>Sheet7!$Q$1</c:f>
              <c:strCache>
                <c:ptCount val="1"/>
                <c:pt idx="0">
                  <c:v>% ∆ 75-84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strRef>
              <c:f>Sheet7!$A$2:$A$13</c:f>
              <c:strCache>
                <c:ptCount val="12"/>
                <c:pt idx="0">
                  <c:v>2021/01</c:v>
                </c:pt>
                <c:pt idx="1">
                  <c:v>2021/02</c:v>
                </c:pt>
                <c:pt idx="2">
                  <c:v>2021/03</c:v>
                </c:pt>
                <c:pt idx="3">
                  <c:v>2021/04</c:v>
                </c:pt>
                <c:pt idx="4">
                  <c:v>2021/05</c:v>
                </c:pt>
                <c:pt idx="5">
                  <c:v>2021/06</c:v>
                </c:pt>
                <c:pt idx="6">
                  <c:v>2021/07</c:v>
                </c:pt>
                <c:pt idx="7">
                  <c:v>2021/08</c:v>
                </c:pt>
                <c:pt idx="8">
                  <c:v>2021/09</c:v>
                </c:pt>
                <c:pt idx="9">
                  <c:v>2021/10</c:v>
                </c:pt>
                <c:pt idx="10">
                  <c:v>2021/11</c:v>
                </c:pt>
                <c:pt idx="11">
                  <c:v>2021/12</c:v>
                </c:pt>
              </c:strCache>
            </c:strRef>
          </c:xVal>
          <c:yVal>
            <c:numRef>
              <c:f>Sheet7!$Q$2:$Q$13</c:f>
              <c:numCache>
                <c:formatCode>0.0</c:formatCode>
                <c:ptCount val="12"/>
                <c:pt idx="0">
                  <c:v>1954.9180327868853</c:v>
                </c:pt>
                <c:pt idx="1">
                  <c:v>788.0029806259314</c:v>
                </c:pt>
                <c:pt idx="2">
                  <c:v>271.31147540983608</c:v>
                </c:pt>
                <c:pt idx="3">
                  <c:v>172.95081967213116</c:v>
                </c:pt>
                <c:pt idx="4">
                  <c:v>106.48286140089419</c:v>
                </c:pt>
                <c:pt idx="5">
                  <c:v>0</c:v>
                </c:pt>
                <c:pt idx="6">
                  <c:v>49.254843517138596</c:v>
                </c:pt>
                <c:pt idx="7">
                  <c:v>573.84500745156481</c:v>
                </c:pt>
                <c:pt idx="8">
                  <c:v>759.09090909090912</c:v>
                </c:pt>
                <c:pt idx="9">
                  <c:v>478.8375558867362</c:v>
                </c:pt>
                <c:pt idx="10">
                  <c:v>389.94038748137109</c:v>
                </c:pt>
                <c:pt idx="11">
                  <c:v>618.03278688524586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E92-864A-B7E6-EB1640F269AD}"/>
            </c:ext>
          </c:extLst>
        </c:ser>
        <c:ser>
          <c:idx val="3"/>
          <c:order val="3"/>
          <c:tx>
            <c:strRef>
              <c:f>Sheet7!$R$1</c:f>
              <c:strCache>
                <c:ptCount val="1"/>
                <c:pt idx="0">
                  <c:v>% ∆ 85+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strRef>
              <c:f>Sheet7!$A$2:$A$13</c:f>
              <c:strCache>
                <c:ptCount val="12"/>
                <c:pt idx="0">
                  <c:v>2021/01</c:v>
                </c:pt>
                <c:pt idx="1">
                  <c:v>2021/02</c:v>
                </c:pt>
                <c:pt idx="2">
                  <c:v>2021/03</c:v>
                </c:pt>
                <c:pt idx="3">
                  <c:v>2021/04</c:v>
                </c:pt>
                <c:pt idx="4">
                  <c:v>2021/05</c:v>
                </c:pt>
                <c:pt idx="5">
                  <c:v>2021/06</c:v>
                </c:pt>
                <c:pt idx="6">
                  <c:v>2021/07</c:v>
                </c:pt>
                <c:pt idx="7">
                  <c:v>2021/08</c:v>
                </c:pt>
                <c:pt idx="8">
                  <c:v>2021/09</c:v>
                </c:pt>
                <c:pt idx="9">
                  <c:v>2021/10</c:v>
                </c:pt>
                <c:pt idx="10">
                  <c:v>2021/11</c:v>
                </c:pt>
                <c:pt idx="11">
                  <c:v>2021/12</c:v>
                </c:pt>
              </c:strCache>
            </c:strRef>
          </c:xVal>
          <c:yVal>
            <c:numRef>
              <c:f>Sheet7!$R$2:$R$13</c:f>
              <c:numCache>
                <c:formatCode>0.0</c:formatCode>
                <c:ptCount val="12"/>
                <c:pt idx="0">
                  <c:v>2857.1734475374733</c:v>
                </c:pt>
                <c:pt idx="1">
                  <c:v>999.57173447537468</c:v>
                </c:pt>
                <c:pt idx="2">
                  <c:v>302.03426124197</c:v>
                </c:pt>
                <c:pt idx="3">
                  <c:v>199.25053533190578</c:v>
                </c:pt>
                <c:pt idx="4">
                  <c:v>104.38972162740899</c:v>
                </c:pt>
                <c:pt idx="5">
                  <c:v>0</c:v>
                </c:pt>
                <c:pt idx="6">
                  <c:v>51.605995717344754</c:v>
                </c:pt>
                <c:pt idx="7">
                  <c:v>567.34475374732335</c:v>
                </c:pt>
                <c:pt idx="8">
                  <c:v>738.3297644539615</c:v>
                </c:pt>
                <c:pt idx="9">
                  <c:v>536.40256959314775</c:v>
                </c:pt>
                <c:pt idx="10">
                  <c:v>454.81798715203428</c:v>
                </c:pt>
                <c:pt idx="11">
                  <c:v>654.38972162740902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AE92-864A-B7E6-EB1640F26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46048784"/>
        <c:axId val="1432232976"/>
      </c:scatterChart>
      <c:valAx>
        <c:axId val="14460487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2232976"/>
        <c:crosses val="autoZero"/>
        <c:crossBetween val="midCat"/>
      </c:valAx>
      <c:valAx>
        <c:axId val="1432232976"/>
        <c:scaling>
          <c:orientation val="minMax"/>
          <c:max val="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46048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Sheet7!$U$1</c:f>
              <c:strCache>
                <c:ptCount val="1"/>
                <c:pt idx="0">
                  <c:v>% ∆ 25-34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Sheet7!$A$2:$A$13</c:f>
              <c:strCache>
                <c:ptCount val="12"/>
                <c:pt idx="0">
                  <c:v>2021/01</c:v>
                </c:pt>
                <c:pt idx="1">
                  <c:v>2021/02</c:v>
                </c:pt>
                <c:pt idx="2">
                  <c:v>2021/03</c:v>
                </c:pt>
                <c:pt idx="3">
                  <c:v>2021/04</c:v>
                </c:pt>
                <c:pt idx="4">
                  <c:v>2021/05</c:v>
                </c:pt>
                <c:pt idx="5">
                  <c:v>2021/06</c:v>
                </c:pt>
                <c:pt idx="6">
                  <c:v>2021/07</c:v>
                </c:pt>
                <c:pt idx="7">
                  <c:v>2021/08</c:v>
                </c:pt>
                <c:pt idx="8">
                  <c:v>2021/09</c:v>
                </c:pt>
                <c:pt idx="9">
                  <c:v>2021/10</c:v>
                </c:pt>
                <c:pt idx="10">
                  <c:v>2021/11</c:v>
                </c:pt>
                <c:pt idx="11">
                  <c:v>2021/12</c:v>
                </c:pt>
              </c:strCache>
            </c:strRef>
          </c:cat>
          <c:val>
            <c:numRef>
              <c:f>Sheet7!$U$2:$U$13</c:f>
              <c:numCache>
                <c:formatCode>0.0</c:formatCode>
                <c:ptCount val="12"/>
                <c:pt idx="0">
                  <c:v>0.61111861729216255</c:v>
                </c:pt>
                <c:pt idx="1">
                  <c:v>0.624590624122766</c:v>
                </c:pt>
                <c:pt idx="2">
                  <c:v>0.82205769721725808</c:v>
                </c:pt>
                <c:pt idx="3">
                  <c:v>1.310509154752947</c:v>
                </c:pt>
                <c:pt idx="4">
                  <c:v>1.592683119135851</c:v>
                </c:pt>
                <c:pt idx="5">
                  <c:v>1.6873753643196809</c:v>
                </c:pt>
                <c:pt idx="6">
                  <c:v>2.3431048720066063</c:v>
                </c:pt>
                <c:pt idx="7">
                  <c:v>2.5605368297905216</c:v>
                </c:pt>
                <c:pt idx="8">
                  <c:v>2.226401667259696</c:v>
                </c:pt>
                <c:pt idx="9">
                  <c:v>1.9559143123253648</c:v>
                </c:pt>
                <c:pt idx="10">
                  <c:v>1.64552148511771</c:v>
                </c:pt>
                <c:pt idx="11">
                  <c:v>1.604782882315922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43-7943-B751-A9F3C4E27AAC}"/>
            </c:ext>
          </c:extLst>
        </c:ser>
        <c:ser>
          <c:idx val="1"/>
          <c:order val="1"/>
          <c:tx>
            <c:strRef>
              <c:f>Sheet7!$V$1</c:f>
              <c:strCache>
                <c:ptCount val="1"/>
                <c:pt idx="0">
                  <c:v>% ∆ 35-44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Sheet7!$A$2:$A$13</c:f>
              <c:strCache>
                <c:ptCount val="12"/>
                <c:pt idx="0">
                  <c:v>2021/01</c:v>
                </c:pt>
                <c:pt idx="1">
                  <c:v>2021/02</c:v>
                </c:pt>
                <c:pt idx="2">
                  <c:v>2021/03</c:v>
                </c:pt>
                <c:pt idx="3">
                  <c:v>2021/04</c:v>
                </c:pt>
                <c:pt idx="4">
                  <c:v>2021/05</c:v>
                </c:pt>
                <c:pt idx="5">
                  <c:v>2021/06</c:v>
                </c:pt>
                <c:pt idx="6">
                  <c:v>2021/07</c:v>
                </c:pt>
                <c:pt idx="7">
                  <c:v>2021/08</c:v>
                </c:pt>
                <c:pt idx="8">
                  <c:v>2021/09</c:v>
                </c:pt>
                <c:pt idx="9">
                  <c:v>2021/10</c:v>
                </c:pt>
                <c:pt idx="10">
                  <c:v>2021/11</c:v>
                </c:pt>
                <c:pt idx="11">
                  <c:v>2021/12</c:v>
                </c:pt>
              </c:strCache>
            </c:strRef>
          </c:cat>
          <c:val>
            <c:numRef>
              <c:f>Sheet7!$V$2:$V$13</c:f>
              <c:numCache>
                <c:formatCode>0.0</c:formatCode>
                <c:ptCount val="12"/>
                <c:pt idx="0">
                  <c:v>1.5672906035316005</c:v>
                </c:pt>
                <c:pt idx="1">
                  <c:v>1.6725928698418639</c:v>
                </c:pt>
                <c:pt idx="2">
                  <c:v>2.4712790400816953</c:v>
                </c:pt>
                <c:pt idx="3">
                  <c:v>3.3233007273639328</c:v>
                </c:pt>
                <c:pt idx="4">
                  <c:v>3.7294015611448397</c:v>
                </c:pt>
                <c:pt idx="5">
                  <c:v>4.4025157232704402</c:v>
                </c:pt>
                <c:pt idx="6">
                  <c:v>5.997109826589595</c:v>
                </c:pt>
                <c:pt idx="7">
                  <c:v>6.3483654504116727</c:v>
                </c:pt>
                <c:pt idx="8">
                  <c:v>6.0963418560124705</c:v>
                </c:pt>
                <c:pt idx="9">
                  <c:v>5.2002483700714066</c:v>
                </c:pt>
                <c:pt idx="10">
                  <c:v>4.3592491443979675</c:v>
                </c:pt>
                <c:pt idx="11">
                  <c:v>4.073679624340417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43-7943-B751-A9F3C4E27AAC}"/>
            </c:ext>
          </c:extLst>
        </c:ser>
        <c:ser>
          <c:idx val="2"/>
          <c:order val="2"/>
          <c:tx>
            <c:strRef>
              <c:f>Sheet7!$W$1</c:f>
              <c:strCache>
                <c:ptCount val="1"/>
                <c:pt idx="0">
                  <c:v>% ∆ 45-54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Sheet7!$A$2:$A$13</c:f>
              <c:strCache>
                <c:ptCount val="12"/>
                <c:pt idx="0">
                  <c:v>2021/01</c:v>
                </c:pt>
                <c:pt idx="1">
                  <c:v>2021/02</c:v>
                </c:pt>
                <c:pt idx="2">
                  <c:v>2021/03</c:v>
                </c:pt>
                <c:pt idx="3">
                  <c:v>2021/04</c:v>
                </c:pt>
                <c:pt idx="4">
                  <c:v>2021/05</c:v>
                </c:pt>
                <c:pt idx="5">
                  <c:v>2021/06</c:v>
                </c:pt>
                <c:pt idx="6">
                  <c:v>2021/07</c:v>
                </c:pt>
                <c:pt idx="7">
                  <c:v>2021/08</c:v>
                </c:pt>
                <c:pt idx="8">
                  <c:v>2021/09</c:v>
                </c:pt>
                <c:pt idx="9">
                  <c:v>2021/10</c:v>
                </c:pt>
                <c:pt idx="10">
                  <c:v>2021/11</c:v>
                </c:pt>
                <c:pt idx="11">
                  <c:v>2021/12</c:v>
                </c:pt>
              </c:strCache>
            </c:strRef>
          </c:cat>
          <c:val>
            <c:numRef>
              <c:f>Sheet7!$W$2:$W$13</c:f>
              <c:numCache>
                <c:formatCode>0.0</c:formatCode>
                <c:ptCount val="12"/>
                <c:pt idx="0">
                  <c:v>4.6249623247451073</c:v>
                </c:pt>
                <c:pt idx="1">
                  <c:v>5.3710115093103772</c:v>
                </c:pt>
                <c:pt idx="2">
                  <c:v>7.1840694408986465</c:v>
                </c:pt>
                <c:pt idx="3">
                  <c:v>9.2801605216955103</c:v>
                </c:pt>
                <c:pt idx="4">
                  <c:v>9.674367263265788</c:v>
                </c:pt>
                <c:pt idx="5">
                  <c:v>11.489492253413101</c:v>
                </c:pt>
                <c:pt idx="6">
                  <c:v>11.983897605284888</c:v>
                </c:pt>
                <c:pt idx="7">
                  <c:v>12.882149085049555</c:v>
                </c:pt>
                <c:pt idx="8">
                  <c:v>12.607804266422677</c:v>
                </c:pt>
                <c:pt idx="9">
                  <c:v>11.373279519817862</c:v>
                </c:pt>
                <c:pt idx="10">
                  <c:v>9.4652055173367451</c:v>
                </c:pt>
                <c:pt idx="11">
                  <c:v>8.9558019073437567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43-7943-B751-A9F3C4E27AAC}"/>
            </c:ext>
          </c:extLst>
        </c:ser>
        <c:ser>
          <c:idx val="3"/>
          <c:order val="3"/>
          <c:tx>
            <c:strRef>
              <c:f>Sheet7!$X$1</c:f>
              <c:strCache>
                <c:ptCount val="1"/>
                <c:pt idx="0">
                  <c:v>% ∆ 55-64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Sheet7!$A$2:$A$13</c:f>
              <c:strCache>
                <c:ptCount val="12"/>
                <c:pt idx="0">
                  <c:v>2021/01</c:v>
                </c:pt>
                <c:pt idx="1">
                  <c:v>2021/02</c:v>
                </c:pt>
                <c:pt idx="2">
                  <c:v>2021/03</c:v>
                </c:pt>
                <c:pt idx="3">
                  <c:v>2021/04</c:v>
                </c:pt>
                <c:pt idx="4">
                  <c:v>2021/05</c:v>
                </c:pt>
                <c:pt idx="5">
                  <c:v>2021/06</c:v>
                </c:pt>
                <c:pt idx="6">
                  <c:v>2021/07</c:v>
                </c:pt>
                <c:pt idx="7">
                  <c:v>2021/08</c:v>
                </c:pt>
                <c:pt idx="8">
                  <c:v>2021/09</c:v>
                </c:pt>
                <c:pt idx="9">
                  <c:v>2021/10</c:v>
                </c:pt>
                <c:pt idx="10">
                  <c:v>2021/11</c:v>
                </c:pt>
                <c:pt idx="11">
                  <c:v>2021/12</c:v>
                </c:pt>
              </c:strCache>
            </c:strRef>
          </c:cat>
          <c:val>
            <c:numRef>
              <c:f>Sheet7!$X$2:$X$13</c:f>
              <c:numCache>
                <c:formatCode>0.0</c:formatCode>
                <c:ptCount val="12"/>
                <c:pt idx="0">
                  <c:v>12.451022168639637</c:v>
                </c:pt>
                <c:pt idx="1">
                  <c:v>14.627584916253392</c:v>
                </c:pt>
                <c:pt idx="2">
                  <c:v>17.518509063058463</c:v>
                </c:pt>
                <c:pt idx="3">
                  <c:v>19.670178078755956</c:v>
                </c:pt>
                <c:pt idx="4">
                  <c:v>21.209493022155641</c:v>
                </c:pt>
                <c:pt idx="5">
                  <c:v>21.383647798742139</c:v>
                </c:pt>
                <c:pt idx="6">
                  <c:v>20.427332782824113</c:v>
                </c:pt>
                <c:pt idx="7">
                  <c:v>20.267973423393595</c:v>
                </c:pt>
                <c:pt idx="8">
                  <c:v>21.354140192141514</c:v>
                </c:pt>
                <c:pt idx="9">
                  <c:v>20.544861844147782</c:v>
                </c:pt>
                <c:pt idx="10">
                  <c:v>18.581256265772463</c:v>
                </c:pt>
                <c:pt idx="11">
                  <c:v>18.782979135402044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43-7943-B751-A9F3C4E27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50772448"/>
        <c:axId val="1521363312"/>
      </c:barChart>
      <c:catAx>
        <c:axId val="145077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1363312"/>
        <c:crosses val="autoZero"/>
        <c:auto val="1"/>
        <c:lblAlgn val="ctr"/>
        <c:lblOffset val="100"/>
        <c:noMultiLvlLbl val="0"/>
      </c:catAx>
      <c:valAx>
        <c:axId val="1521363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0772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Sheet7!$Y$1</c:f>
              <c:strCache>
                <c:ptCount val="1"/>
                <c:pt idx="0">
                  <c:v>% ∆ 65-74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Sheet7!$A$2:$A$13</c:f>
              <c:strCache>
                <c:ptCount val="12"/>
                <c:pt idx="0">
                  <c:v>2021/01</c:v>
                </c:pt>
                <c:pt idx="1">
                  <c:v>2021/02</c:v>
                </c:pt>
                <c:pt idx="2">
                  <c:v>2021/03</c:v>
                </c:pt>
                <c:pt idx="3">
                  <c:v>2021/04</c:v>
                </c:pt>
                <c:pt idx="4">
                  <c:v>2021/05</c:v>
                </c:pt>
                <c:pt idx="5">
                  <c:v>2021/06</c:v>
                </c:pt>
                <c:pt idx="6">
                  <c:v>2021/07</c:v>
                </c:pt>
                <c:pt idx="7">
                  <c:v>2021/08</c:v>
                </c:pt>
                <c:pt idx="8">
                  <c:v>2021/09</c:v>
                </c:pt>
                <c:pt idx="9">
                  <c:v>2021/10</c:v>
                </c:pt>
                <c:pt idx="10">
                  <c:v>2021/11</c:v>
                </c:pt>
                <c:pt idx="11">
                  <c:v>2021/12</c:v>
                </c:pt>
              </c:strCache>
            </c:strRef>
          </c:cat>
          <c:val>
            <c:numRef>
              <c:f>Sheet7!$Y$2:$Y$13</c:f>
              <c:numCache>
                <c:formatCode>0.0</c:formatCode>
                <c:ptCount val="12"/>
                <c:pt idx="0">
                  <c:v>23.266158786908758</c:v>
                </c:pt>
                <c:pt idx="1">
                  <c:v>25.655001403574435</c:v>
                </c:pt>
                <c:pt idx="2">
                  <c:v>27.219811079908094</c:v>
                </c:pt>
                <c:pt idx="3">
                  <c:v>25.677200902934537</c:v>
                </c:pt>
                <c:pt idx="4">
                  <c:v>26.484270283056059</c:v>
                </c:pt>
                <c:pt idx="5">
                  <c:v>25.801503298051848</c:v>
                </c:pt>
                <c:pt idx="6">
                  <c:v>23.183319570602809</c:v>
                </c:pt>
                <c:pt idx="7">
                  <c:v>23.640818488841798</c:v>
                </c:pt>
                <c:pt idx="8">
                  <c:v>24.404005489757537</c:v>
                </c:pt>
                <c:pt idx="9">
                  <c:v>25.015523129462899</c:v>
                </c:pt>
                <c:pt idx="10">
                  <c:v>24.872956061810765</c:v>
                </c:pt>
                <c:pt idx="11">
                  <c:v>25.833857772183762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57-0340-BE54-7FCC76B49DEA}"/>
            </c:ext>
          </c:extLst>
        </c:ser>
        <c:ser>
          <c:idx val="1"/>
          <c:order val="1"/>
          <c:tx>
            <c:strRef>
              <c:f>Sheet7!$Z$1</c:f>
              <c:strCache>
                <c:ptCount val="1"/>
                <c:pt idx="0">
                  <c:v>% ∆ 75-84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Sheet7!$A$2:$A$13</c:f>
              <c:strCache>
                <c:ptCount val="12"/>
                <c:pt idx="0">
                  <c:v>2021/01</c:v>
                </c:pt>
                <c:pt idx="1">
                  <c:v>2021/02</c:v>
                </c:pt>
                <c:pt idx="2">
                  <c:v>2021/03</c:v>
                </c:pt>
                <c:pt idx="3">
                  <c:v>2021/04</c:v>
                </c:pt>
                <c:pt idx="4">
                  <c:v>2021/05</c:v>
                </c:pt>
                <c:pt idx="5">
                  <c:v>2021/06</c:v>
                </c:pt>
                <c:pt idx="6">
                  <c:v>2021/07</c:v>
                </c:pt>
                <c:pt idx="7">
                  <c:v>2021/08</c:v>
                </c:pt>
                <c:pt idx="8">
                  <c:v>2021/09</c:v>
                </c:pt>
                <c:pt idx="9">
                  <c:v>2021/10</c:v>
                </c:pt>
                <c:pt idx="10">
                  <c:v>2021/11</c:v>
                </c:pt>
                <c:pt idx="11">
                  <c:v>2021/12</c:v>
                </c:pt>
              </c:strCache>
            </c:strRef>
          </c:cat>
          <c:val>
            <c:numRef>
              <c:f>Sheet7!$Z$2:$Z$13</c:f>
              <c:numCache>
                <c:formatCode>0.0</c:formatCode>
                <c:ptCount val="12"/>
                <c:pt idx="0">
                  <c:v>28.661255287527151</c:v>
                </c:pt>
                <c:pt idx="1">
                  <c:v>27.877327594273417</c:v>
                </c:pt>
                <c:pt idx="2">
                  <c:v>25.442941026295635</c:v>
                </c:pt>
                <c:pt idx="3">
                  <c:v>22.968397291196389</c:v>
                </c:pt>
                <c:pt idx="4">
                  <c:v>21.848143183789325</c:v>
                </c:pt>
                <c:pt idx="5">
                  <c:v>20.585979444700108</c:v>
                </c:pt>
                <c:pt idx="6">
                  <c:v>20.675061932287367</c:v>
                </c:pt>
                <c:pt idx="7">
                  <c:v>19.961150475685937</c:v>
                </c:pt>
                <c:pt idx="8">
                  <c:v>19.534387231230621</c:v>
                </c:pt>
                <c:pt idx="9">
                  <c:v>20.097278277967504</c:v>
                </c:pt>
                <c:pt idx="10">
                  <c:v>22.729629757665847</c:v>
                </c:pt>
                <c:pt idx="11">
                  <c:v>23.323812751125526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57-0340-BE54-7FCC76B49DEA}"/>
            </c:ext>
          </c:extLst>
        </c:ser>
        <c:ser>
          <c:idx val="2"/>
          <c:order val="2"/>
          <c:tx>
            <c:strRef>
              <c:f>Sheet7!$AA$1</c:f>
              <c:strCache>
                <c:ptCount val="1"/>
                <c:pt idx="0">
                  <c:v>% ∆ 85+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Sheet7!$A$2:$A$13</c:f>
              <c:strCache>
                <c:ptCount val="12"/>
                <c:pt idx="0">
                  <c:v>2021/01</c:v>
                </c:pt>
                <c:pt idx="1">
                  <c:v>2021/02</c:v>
                </c:pt>
                <c:pt idx="2">
                  <c:v>2021/03</c:v>
                </c:pt>
                <c:pt idx="3">
                  <c:v>2021/04</c:v>
                </c:pt>
                <c:pt idx="4">
                  <c:v>2021/05</c:v>
                </c:pt>
                <c:pt idx="5">
                  <c:v>2021/06</c:v>
                </c:pt>
                <c:pt idx="6">
                  <c:v>2021/07</c:v>
                </c:pt>
                <c:pt idx="7">
                  <c:v>2021/08</c:v>
                </c:pt>
                <c:pt idx="8">
                  <c:v>2021/09</c:v>
                </c:pt>
                <c:pt idx="9">
                  <c:v>2021/10</c:v>
                </c:pt>
                <c:pt idx="10">
                  <c:v>2021/11</c:v>
                </c:pt>
                <c:pt idx="11">
                  <c:v>2021/12</c:v>
                </c:pt>
              </c:strCache>
            </c:strRef>
          </c:cat>
          <c:val>
            <c:numRef>
              <c:f>Sheet7!$AA$2:$AA$13</c:f>
              <c:numCache>
                <c:formatCode>0.0</c:formatCode>
                <c:ptCount val="12"/>
                <c:pt idx="0">
                  <c:v>28.705945934710083</c:v>
                </c:pt>
                <c:pt idx="1">
                  <c:v>24.024515766819501</c:v>
                </c:pt>
                <c:pt idx="2">
                  <c:v>19.172836354352821</c:v>
                </c:pt>
                <c:pt idx="3">
                  <c:v>17.525708552796591</c:v>
                </c:pt>
                <c:pt idx="4">
                  <c:v>15.051643932823465</c:v>
                </c:pt>
                <c:pt idx="5">
                  <c:v>14.327350820678019</c:v>
                </c:pt>
                <c:pt idx="6">
                  <c:v>14.616019818331957</c:v>
                </c:pt>
                <c:pt idx="7">
                  <c:v>13.758470741452001</c:v>
                </c:pt>
                <c:pt idx="8">
                  <c:v>13.266914044629695</c:v>
                </c:pt>
                <c:pt idx="9">
                  <c:v>15.37824692124599</c:v>
                </c:pt>
                <c:pt idx="10">
                  <c:v>17.914059529159609</c:v>
                </c:pt>
                <c:pt idx="11">
                  <c:v>17.054751415984896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57-0340-BE54-7FCC76B49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5055247"/>
        <c:axId val="621781519"/>
      </c:barChart>
      <c:catAx>
        <c:axId val="3150552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1781519"/>
        <c:crosses val="autoZero"/>
        <c:auto val="1"/>
        <c:lblAlgn val="ctr"/>
        <c:lblOffset val="100"/>
        <c:noMultiLvlLbl val="0"/>
      </c:catAx>
      <c:valAx>
        <c:axId val="621781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50552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Sheet1!$C$1</c:f>
              <c:strCache>
                <c:ptCount val="1"/>
                <c:pt idx="0">
                  <c:v>NUM INFLUENZA DEATHS All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Sheet1!$B$2:$B$262</c:f>
              <c:numCache>
                <c:formatCode>m/d/yy</c:formatCode>
                <c:ptCount val="261"/>
                <c:pt idx="0">
                  <c:v>43015</c:v>
                </c:pt>
                <c:pt idx="1">
                  <c:v>43022</c:v>
                </c:pt>
                <c:pt idx="2">
                  <c:v>43029</c:v>
                </c:pt>
                <c:pt idx="3">
                  <c:v>43036</c:v>
                </c:pt>
                <c:pt idx="4">
                  <c:v>43043</c:v>
                </c:pt>
                <c:pt idx="5">
                  <c:v>43050</c:v>
                </c:pt>
                <c:pt idx="6">
                  <c:v>43057</c:v>
                </c:pt>
                <c:pt idx="7">
                  <c:v>43064</c:v>
                </c:pt>
                <c:pt idx="8">
                  <c:v>43071</c:v>
                </c:pt>
                <c:pt idx="9">
                  <c:v>43078</c:v>
                </c:pt>
                <c:pt idx="10">
                  <c:v>43085</c:v>
                </c:pt>
                <c:pt idx="11">
                  <c:v>43092</c:v>
                </c:pt>
                <c:pt idx="12">
                  <c:v>43099</c:v>
                </c:pt>
                <c:pt idx="13">
                  <c:v>43106</c:v>
                </c:pt>
                <c:pt idx="14">
                  <c:v>43113</c:v>
                </c:pt>
                <c:pt idx="15">
                  <c:v>43120</c:v>
                </c:pt>
                <c:pt idx="16">
                  <c:v>43127</c:v>
                </c:pt>
                <c:pt idx="17">
                  <c:v>43134</c:v>
                </c:pt>
                <c:pt idx="18">
                  <c:v>43141</c:v>
                </c:pt>
                <c:pt idx="19">
                  <c:v>43148</c:v>
                </c:pt>
                <c:pt idx="20">
                  <c:v>43155</c:v>
                </c:pt>
                <c:pt idx="21">
                  <c:v>43162</c:v>
                </c:pt>
                <c:pt idx="22">
                  <c:v>43169</c:v>
                </c:pt>
                <c:pt idx="23">
                  <c:v>43176</c:v>
                </c:pt>
                <c:pt idx="24">
                  <c:v>43183</c:v>
                </c:pt>
                <c:pt idx="25">
                  <c:v>43190</c:v>
                </c:pt>
                <c:pt idx="26">
                  <c:v>43197</c:v>
                </c:pt>
                <c:pt idx="27">
                  <c:v>43204</c:v>
                </c:pt>
                <c:pt idx="28">
                  <c:v>43211</c:v>
                </c:pt>
                <c:pt idx="29">
                  <c:v>43218</c:v>
                </c:pt>
                <c:pt idx="30">
                  <c:v>43225</c:v>
                </c:pt>
                <c:pt idx="31">
                  <c:v>43232</c:v>
                </c:pt>
                <c:pt idx="32">
                  <c:v>43239</c:v>
                </c:pt>
                <c:pt idx="33">
                  <c:v>43246</c:v>
                </c:pt>
                <c:pt idx="34">
                  <c:v>43253</c:v>
                </c:pt>
                <c:pt idx="35">
                  <c:v>43260</c:v>
                </c:pt>
                <c:pt idx="36">
                  <c:v>43267</c:v>
                </c:pt>
                <c:pt idx="37">
                  <c:v>43274</c:v>
                </c:pt>
                <c:pt idx="38">
                  <c:v>43281</c:v>
                </c:pt>
                <c:pt idx="39">
                  <c:v>43288</c:v>
                </c:pt>
                <c:pt idx="40">
                  <c:v>43295</c:v>
                </c:pt>
                <c:pt idx="41">
                  <c:v>43302</c:v>
                </c:pt>
                <c:pt idx="42">
                  <c:v>43309</c:v>
                </c:pt>
                <c:pt idx="43">
                  <c:v>43316</c:v>
                </c:pt>
                <c:pt idx="44">
                  <c:v>43323</c:v>
                </c:pt>
                <c:pt idx="45">
                  <c:v>43330</c:v>
                </c:pt>
                <c:pt idx="46">
                  <c:v>43337</c:v>
                </c:pt>
                <c:pt idx="47">
                  <c:v>43344</c:v>
                </c:pt>
                <c:pt idx="48">
                  <c:v>43351</c:v>
                </c:pt>
                <c:pt idx="49">
                  <c:v>43358</c:v>
                </c:pt>
                <c:pt idx="50">
                  <c:v>43365</c:v>
                </c:pt>
                <c:pt idx="51">
                  <c:v>43372</c:v>
                </c:pt>
                <c:pt idx="52">
                  <c:v>43379</c:v>
                </c:pt>
                <c:pt idx="53">
                  <c:v>43386</c:v>
                </c:pt>
                <c:pt idx="54">
                  <c:v>43393</c:v>
                </c:pt>
                <c:pt idx="55">
                  <c:v>43400</c:v>
                </c:pt>
                <c:pt idx="56">
                  <c:v>43407</c:v>
                </c:pt>
                <c:pt idx="57">
                  <c:v>43414</c:v>
                </c:pt>
                <c:pt idx="58">
                  <c:v>43421</c:v>
                </c:pt>
                <c:pt idx="59">
                  <c:v>43428</c:v>
                </c:pt>
                <c:pt idx="60">
                  <c:v>43435</c:v>
                </c:pt>
                <c:pt idx="61">
                  <c:v>43442</c:v>
                </c:pt>
                <c:pt idx="62">
                  <c:v>43449</c:v>
                </c:pt>
                <c:pt idx="63">
                  <c:v>43456</c:v>
                </c:pt>
                <c:pt idx="64">
                  <c:v>43463</c:v>
                </c:pt>
                <c:pt idx="65">
                  <c:v>43470</c:v>
                </c:pt>
                <c:pt idx="66">
                  <c:v>43477</c:v>
                </c:pt>
                <c:pt idx="67">
                  <c:v>43484</c:v>
                </c:pt>
                <c:pt idx="68">
                  <c:v>43491</c:v>
                </c:pt>
                <c:pt idx="69">
                  <c:v>43498</c:v>
                </c:pt>
                <c:pt idx="70">
                  <c:v>43505</c:v>
                </c:pt>
                <c:pt idx="71">
                  <c:v>43512</c:v>
                </c:pt>
                <c:pt idx="72">
                  <c:v>43519</c:v>
                </c:pt>
                <c:pt idx="73">
                  <c:v>43526</c:v>
                </c:pt>
                <c:pt idx="74">
                  <c:v>43533</c:v>
                </c:pt>
                <c:pt idx="75">
                  <c:v>43540</c:v>
                </c:pt>
                <c:pt idx="76">
                  <c:v>43547</c:v>
                </c:pt>
                <c:pt idx="77">
                  <c:v>43554</c:v>
                </c:pt>
                <c:pt idx="78">
                  <c:v>43561</c:v>
                </c:pt>
                <c:pt idx="79">
                  <c:v>43568</c:v>
                </c:pt>
                <c:pt idx="80">
                  <c:v>43575</c:v>
                </c:pt>
                <c:pt idx="81">
                  <c:v>43582</c:v>
                </c:pt>
                <c:pt idx="82">
                  <c:v>43589</c:v>
                </c:pt>
                <c:pt idx="83">
                  <c:v>43596</c:v>
                </c:pt>
                <c:pt idx="84">
                  <c:v>43603</c:v>
                </c:pt>
                <c:pt idx="85">
                  <c:v>43610</c:v>
                </c:pt>
                <c:pt idx="86">
                  <c:v>43617</c:v>
                </c:pt>
                <c:pt idx="87">
                  <c:v>43624</c:v>
                </c:pt>
                <c:pt idx="88">
                  <c:v>43631</c:v>
                </c:pt>
                <c:pt idx="89">
                  <c:v>43638</c:v>
                </c:pt>
                <c:pt idx="90">
                  <c:v>43645</c:v>
                </c:pt>
                <c:pt idx="91">
                  <c:v>43652</c:v>
                </c:pt>
                <c:pt idx="92">
                  <c:v>43659</c:v>
                </c:pt>
                <c:pt idx="93">
                  <c:v>43666</c:v>
                </c:pt>
                <c:pt idx="94">
                  <c:v>43673</c:v>
                </c:pt>
                <c:pt idx="95">
                  <c:v>43680</c:v>
                </c:pt>
                <c:pt idx="96">
                  <c:v>43687</c:v>
                </c:pt>
                <c:pt idx="97">
                  <c:v>43694</c:v>
                </c:pt>
                <c:pt idx="98">
                  <c:v>43701</c:v>
                </c:pt>
                <c:pt idx="99">
                  <c:v>43708</c:v>
                </c:pt>
                <c:pt idx="100">
                  <c:v>43715</c:v>
                </c:pt>
                <c:pt idx="101">
                  <c:v>43722</c:v>
                </c:pt>
                <c:pt idx="102">
                  <c:v>43729</c:v>
                </c:pt>
                <c:pt idx="103">
                  <c:v>43736</c:v>
                </c:pt>
                <c:pt idx="104">
                  <c:v>43743</c:v>
                </c:pt>
                <c:pt idx="105">
                  <c:v>43750</c:v>
                </c:pt>
                <c:pt idx="106">
                  <c:v>43757</c:v>
                </c:pt>
                <c:pt idx="107">
                  <c:v>43764</c:v>
                </c:pt>
                <c:pt idx="108">
                  <c:v>43771</c:v>
                </c:pt>
                <c:pt idx="109">
                  <c:v>43778</c:v>
                </c:pt>
                <c:pt idx="110">
                  <c:v>43785</c:v>
                </c:pt>
                <c:pt idx="111">
                  <c:v>43792</c:v>
                </c:pt>
                <c:pt idx="112">
                  <c:v>43799</c:v>
                </c:pt>
                <c:pt idx="113">
                  <c:v>43806</c:v>
                </c:pt>
                <c:pt idx="114">
                  <c:v>43813</c:v>
                </c:pt>
                <c:pt idx="115">
                  <c:v>43820</c:v>
                </c:pt>
                <c:pt idx="116">
                  <c:v>43827</c:v>
                </c:pt>
                <c:pt idx="117">
                  <c:v>43834</c:v>
                </c:pt>
                <c:pt idx="118">
                  <c:v>43841</c:v>
                </c:pt>
                <c:pt idx="119">
                  <c:v>43848</c:v>
                </c:pt>
                <c:pt idx="120">
                  <c:v>43855</c:v>
                </c:pt>
                <c:pt idx="121">
                  <c:v>43862</c:v>
                </c:pt>
                <c:pt idx="122">
                  <c:v>43869</c:v>
                </c:pt>
                <c:pt idx="123">
                  <c:v>43876</c:v>
                </c:pt>
                <c:pt idx="124">
                  <c:v>43883</c:v>
                </c:pt>
                <c:pt idx="125">
                  <c:v>43890</c:v>
                </c:pt>
                <c:pt idx="126">
                  <c:v>43897</c:v>
                </c:pt>
                <c:pt idx="127">
                  <c:v>43904</c:v>
                </c:pt>
                <c:pt idx="128">
                  <c:v>43911</c:v>
                </c:pt>
                <c:pt idx="129">
                  <c:v>43918</c:v>
                </c:pt>
                <c:pt idx="130">
                  <c:v>43925</c:v>
                </c:pt>
                <c:pt idx="131">
                  <c:v>43932</c:v>
                </c:pt>
                <c:pt idx="132">
                  <c:v>43939</c:v>
                </c:pt>
                <c:pt idx="133">
                  <c:v>43946</c:v>
                </c:pt>
                <c:pt idx="134">
                  <c:v>43953</c:v>
                </c:pt>
                <c:pt idx="135">
                  <c:v>43960</c:v>
                </c:pt>
                <c:pt idx="136">
                  <c:v>43967</c:v>
                </c:pt>
                <c:pt idx="137">
                  <c:v>43974</c:v>
                </c:pt>
                <c:pt idx="138">
                  <c:v>43981</c:v>
                </c:pt>
                <c:pt idx="139">
                  <c:v>43988</c:v>
                </c:pt>
                <c:pt idx="140">
                  <c:v>43995</c:v>
                </c:pt>
                <c:pt idx="141">
                  <c:v>44002</c:v>
                </c:pt>
                <c:pt idx="142">
                  <c:v>44009</c:v>
                </c:pt>
                <c:pt idx="143">
                  <c:v>44016</c:v>
                </c:pt>
                <c:pt idx="144">
                  <c:v>44023</c:v>
                </c:pt>
                <c:pt idx="145">
                  <c:v>44030</c:v>
                </c:pt>
                <c:pt idx="146">
                  <c:v>44037</c:v>
                </c:pt>
                <c:pt idx="147">
                  <c:v>44044</c:v>
                </c:pt>
                <c:pt idx="148">
                  <c:v>44051</c:v>
                </c:pt>
                <c:pt idx="149">
                  <c:v>44058</c:v>
                </c:pt>
                <c:pt idx="150">
                  <c:v>44065</c:v>
                </c:pt>
                <c:pt idx="151">
                  <c:v>44072</c:v>
                </c:pt>
                <c:pt idx="152">
                  <c:v>44079</c:v>
                </c:pt>
                <c:pt idx="153">
                  <c:v>44086</c:v>
                </c:pt>
                <c:pt idx="154">
                  <c:v>44093</c:v>
                </c:pt>
                <c:pt idx="155">
                  <c:v>44100</c:v>
                </c:pt>
                <c:pt idx="156">
                  <c:v>44107</c:v>
                </c:pt>
                <c:pt idx="157">
                  <c:v>44114</c:v>
                </c:pt>
                <c:pt idx="158">
                  <c:v>44121</c:v>
                </c:pt>
                <c:pt idx="159">
                  <c:v>44128</c:v>
                </c:pt>
                <c:pt idx="160">
                  <c:v>44135</c:v>
                </c:pt>
                <c:pt idx="161">
                  <c:v>44142</c:v>
                </c:pt>
                <c:pt idx="162">
                  <c:v>44149</c:v>
                </c:pt>
                <c:pt idx="163">
                  <c:v>44156</c:v>
                </c:pt>
                <c:pt idx="164">
                  <c:v>44163</c:v>
                </c:pt>
                <c:pt idx="165">
                  <c:v>44170</c:v>
                </c:pt>
                <c:pt idx="166">
                  <c:v>44177</c:v>
                </c:pt>
                <c:pt idx="167">
                  <c:v>44184</c:v>
                </c:pt>
                <c:pt idx="168">
                  <c:v>44191</c:v>
                </c:pt>
                <c:pt idx="169">
                  <c:v>44198</c:v>
                </c:pt>
                <c:pt idx="170">
                  <c:v>44205</c:v>
                </c:pt>
                <c:pt idx="171">
                  <c:v>44212</c:v>
                </c:pt>
                <c:pt idx="172">
                  <c:v>44219</c:v>
                </c:pt>
                <c:pt idx="173">
                  <c:v>44226</c:v>
                </c:pt>
                <c:pt idx="174">
                  <c:v>44233</c:v>
                </c:pt>
                <c:pt idx="175">
                  <c:v>44240</c:v>
                </c:pt>
                <c:pt idx="176">
                  <c:v>44247</c:v>
                </c:pt>
                <c:pt idx="177">
                  <c:v>44254</c:v>
                </c:pt>
                <c:pt idx="178">
                  <c:v>44261</c:v>
                </c:pt>
                <c:pt idx="179">
                  <c:v>44268</c:v>
                </c:pt>
                <c:pt idx="180">
                  <c:v>44275</c:v>
                </c:pt>
                <c:pt idx="181">
                  <c:v>44282</c:v>
                </c:pt>
                <c:pt idx="182">
                  <c:v>44289</c:v>
                </c:pt>
                <c:pt idx="183">
                  <c:v>44296</c:v>
                </c:pt>
                <c:pt idx="184">
                  <c:v>44303</c:v>
                </c:pt>
                <c:pt idx="185">
                  <c:v>44310</c:v>
                </c:pt>
                <c:pt idx="186">
                  <c:v>44317</c:v>
                </c:pt>
                <c:pt idx="187">
                  <c:v>44324</c:v>
                </c:pt>
                <c:pt idx="188">
                  <c:v>44331</c:v>
                </c:pt>
                <c:pt idx="189">
                  <c:v>44338</c:v>
                </c:pt>
                <c:pt idx="190">
                  <c:v>44345</c:v>
                </c:pt>
                <c:pt idx="191">
                  <c:v>44352</c:v>
                </c:pt>
                <c:pt idx="192">
                  <c:v>44359</c:v>
                </c:pt>
                <c:pt idx="193">
                  <c:v>44366</c:v>
                </c:pt>
                <c:pt idx="194">
                  <c:v>44373</c:v>
                </c:pt>
                <c:pt idx="195">
                  <c:v>44380</c:v>
                </c:pt>
                <c:pt idx="196">
                  <c:v>44387</c:v>
                </c:pt>
                <c:pt idx="197">
                  <c:v>44394</c:v>
                </c:pt>
                <c:pt idx="198">
                  <c:v>44401</c:v>
                </c:pt>
                <c:pt idx="199">
                  <c:v>44408</c:v>
                </c:pt>
                <c:pt idx="200">
                  <c:v>44415</c:v>
                </c:pt>
                <c:pt idx="201">
                  <c:v>44422</c:v>
                </c:pt>
                <c:pt idx="202">
                  <c:v>44429</c:v>
                </c:pt>
                <c:pt idx="203">
                  <c:v>44436</c:v>
                </c:pt>
                <c:pt idx="204">
                  <c:v>44443</c:v>
                </c:pt>
                <c:pt idx="205">
                  <c:v>44450</c:v>
                </c:pt>
                <c:pt idx="206">
                  <c:v>44457</c:v>
                </c:pt>
                <c:pt idx="207">
                  <c:v>44464</c:v>
                </c:pt>
                <c:pt idx="208">
                  <c:v>44471</c:v>
                </c:pt>
                <c:pt idx="209">
                  <c:v>44478</c:v>
                </c:pt>
                <c:pt idx="210">
                  <c:v>44485</c:v>
                </c:pt>
                <c:pt idx="211">
                  <c:v>44492</c:v>
                </c:pt>
                <c:pt idx="212">
                  <c:v>44499</c:v>
                </c:pt>
                <c:pt idx="213">
                  <c:v>44506</c:v>
                </c:pt>
                <c:pt idx="214">
                  <c:v>44513</c:v>
                </c:pt>
                <c:pt idx="215">
                  <c:v>44520</c:v>
                </c:pt>
                <c:pt idx="216">
                  <c:v>44527</c:v>
                </c:pt>
                <c:pt idx="217">
                  <c:v>44534</c:v>
                </c:pt>
                <c:pt idx="218">
                  <c:v>44541</c:v>
                </c:pt>
                <c:pt idx="219">
                  <c:v>44548</c:v>
                </c:pt>
                <c:pt idx="220">
                  <c:v>44555</c:v>
                </c:pt>
                <c:pt idx="221">
                  <c:v>44562</c:v>
                </c:pt>
                <c:pt idx="222">
                  <c:v>44569</c:v>
                </c:pt>
                <c:pt idx="223">
                  <c:v>44576</c:v>
                </c:pt>
                <c:pt idx="224">
                  <c:v>44583</c:v>
                </c:pt>
                <c:pt idx="225">
                  <c:v>44590</c:v>
                </c:pt>
                <c:pt idx="226">
                  <c:v>44597</c:v>
                </c:pt>
                <c:pt idx="227">
                  <c:v>44604</c:v>
                </c:pt>
                <c:pt idx="228">
                  <c:v>44611</c:v>
                </c:pt>
                <c:pt idx="229">
                  <c:v>44618</c:v>
                </c:pt>
                <c:pt idx="230">
                  <c:v>44625</c:v>
                </c:pt>
                <c:pt idx="231">
                  <c:v>44632</c:v>
                </c:pt>
                <c:pt idx="232">
                  <c:v>44639</c:v>
                </c:pt>
                <c:pt idx="233">
                  <c:v>44646</c:v>
                </c:pt>
                <c:pt idx="234">
                  <c:v>44653</c:v>
                </c:pt>
                <c:pt idx="235">
                  <c:v>44660</c:v>
                </c:pt>
                <c:pt idx="236">
                  <c:v>44667</c:v>
                </c:pt>
                <c:pt idx="237">
                  <c:v>44674</c:v>
                </c:pt>
                <c:pt idx="238">
                  <c:v>44681</c:v>
                </c:pt>
                <c:pt idx="239">
                  <c:v>44688</c:v>
                </c:pt>
                <c:pt idx="240">
                  <c:v>44695</c:v>
                </c:pt>
                <c:pt idx="241">
                  <c:v>44702</c:v>
                </c:pt>
                <c:pt idx="242">
                  <c:v>44709</c:v>
                </c:pt>
                <c:pt idx="243">
                  <c:v>44716</c:v>
                </c:pt>
                <c:pt idx="244">
                  <c:v>44723</c:v>
                </c:pt>
                <c:pt idx="245">
                  <c:v>44730</c:v>
                </c:pt>
                <c:pt idx="246">
                  <c:v>44737</c:v>
                </c:pt>
                <c:pt idx="247">
                  <c:v>44744</c:v>
                </c:pt>
                <c:pt idx="248">
                  <c:v>44751</c:v>
                </c:pt>
                <c:pt idx="249">
                  <c:v>44758</c:v>
                </c:pt>
                <c:pt idx="250">
                  <c:v>44765</c:v>
                </c:pt>
                <c:pt idx="251">
                  <c:v>44772</c:v>
                </c:pt>
                <c:pt idx="252">
                  <c:v>44779</c:v>
                </c:pt>
                <c:pt idx="253">
                  <c:v>44786</c:v>
                </c:pt>
                <c:pt idx="254">
                  <c:v>44793</c:v>
                </c:pt>
                <c:pt idx="255">
                  <c:v>44800</c:v>
                </c:pt>
                <c:pt idx="256">
                  <c:v>44807</c:v>
                </c:pt>
                <c:pt idx="257">
                  <c:v>44814</c:v>
                </c:pt>
                <c:pt idx="258">
                  <c:v>44821</c:v>
                </c:pt>
                <c:pt idx="259">
                  <c:v>44828</c:v>
                </c:pt>
                <c:pt idx="260">
                  <c:v>44835</c:v>
                </c:pt>
              </c:numCache>
            </c:numRef>
          </c:xVal>
          <c:yVal>
            <c:numRef>
              <c:f>Sheet1!$C$2:$C$262</c:f>
              <c:numCache>
                <c:formatCode>General</c:formatCode>
                <c:ptCount val="261"/>
                <c:pt idx="0">
                  <c:v>6</c:v>
                </c:pt>
                <c:pt idx="1">
                  <c:v>2</c:v>
                </c:pt>
                <c:pt idx="2">
                  <c:v>11</c:v>
                </c:pt>
                <c:pt idx="3">
                  <c:v>8</c:v>
                </c:pt>
                <c:pt idx="4">
                  <c:v>9</c:v>
                </c:pt>
                <c:pt idx="5">
                  <c:v>12</c:v>
                </c:pt>
                <c:pt idx="6">
                  <c:v>16</c:v>
                </c:pt>
                <c:pt idx="7">
                  <c:v>13</c:v>
                </c:pt>
                <c:pt idx="8">
                  <c:v>29</c:v>
                </c:pt>
                <c:pt idx="9">
                  <c:v>50</c:v>
                </c:pt>
                <c:pt idx="10">
                  <c:v>61</c:v>
                </c:pt>
                <c:pt idx="11">
                  <c:v>143</c:v>
                </c:pt>
                <c:pt idx="12">
                  <c:v>315</c:v>
                </c:pt>
                <c:pt idx="13">
                  <c:v>621</c:v>
                </c:pt>
                <c:pt idx="14">
                  <c:v>923</c:v>
                </c:pt>
                <c:pt idx="15" formatCode="#,##0">
                  <c:v>1159</c:v>
                </c:pt>
                <c:pt idx="16" formatCode="#,##0">
                  <c:v>1284</c:v>
                </c:pt>
                <c:pt idx="17" formatCode="#,##0">
                  <c:v>1358</c:v>
                </c:pt>
                <c:pt idx="18" formatCode="#,##0">
                  <c:v>1243</c:v>
                </c:pt>
                <c:pt idx="19" formatCode="#,##0">
                  <c:v>1179</c:v>
                </c:pt>
                <c:pt idx="20">
                  <c:v>892</c:v>
                </c:pt>
                <c:pt idx="21">
                  <c:v>738</c:v>
                </c:pt>
                <c:pt idx="22">
                  <c:v>507</c:v>
                </c:pt>
                <c:pt idx="23">
                  <c:v>444</c:v>
                </c:pt>
                <c:pt idx="24">
                  <c:v>345</c:v>
                </c:pt>
                <c:pt idx="25">
                  <c:v>284</c:v>
                </c:pt>
                <c:pt idx="26">
                  <c:v>300</c:v>
                </c:pt>
                <c:pt idx="27">
                  <c:v>214</c:v>
                </c:pt>
                <c:pt idx="28">
                  <c:v>153</c:v>
                </c:pt>
                <c:pt idx="29">
                  <c:v>119</c:v>
                </c:pt>
                <c:pt idx="30">
                  <c:v>106</c:v>
                </c:pt>
                <c:pt idx="31">
                  <c:v>53</c:v>
                </c:pt>
                <c:pt idx="32">
                  <c:v>43</c:v>
                </c:pt>
                <c:pt idx="33">
                  <c:v>26</c:v>
                </c:pt>
                <c:pt idx="34">
                  <c:v>26</c:v>
                </c:pt>
                <c:pt idx="35">
                  <c:v>14</c:v>
                </c:pt>
                <c:pt idx="36">
                  <c:v>14</c:v>
                </c:pt>
                <c:pt idx="37">
                  <c:v>7</c:v>
                </c:pt>
                <c:pt idx="38">
                  <c:v>9</c:v>
                </c:pt>
                <c:pt idx="39">
                  <c:v>10</c:v>
                </c:pt>
                <c:pt idx="40">
                  <c:v>5</c:v>
                </c:pt>
                <c:pt idx="41">
                  <c:v>8</c:v>
                </c:pt>
                <c:pt idx="42">
                  <c:v>12</c:v>
                </c:pt>
                <c:pt idx="43">
                  <c:v>4</c:v>
                </c:pt>
                <c:pt idx="44">
                  <c:v>10</c:v>
                </c:pt>
                <c:pt idx="45">
                  <c:v>5</c:v>
                </c:pt>
                <c:pt idx="46">
                  <c:v>10</c:v>
                </c:pt>
                <c:pt idx="47">
                  <c:v>6</c:v>
                </c:pt>
                <c:pt idx="48">
                  <c:v>6</c:v>
                </c:pt>
                <c:pt idx="49">
                  <c:v>8</c:v>
                </c:pt>
                <c:pt idx="50">
                  <c:v>11</c:v>
                </c:pt>
                <c:pt idx="51">
                  <c:v>14</c:v>
                </c:pt>
                <c:pt idx="52">
                  <c:v>10</c:v>
                </c:pt>
                <c:pt idx="53">
                  <c:v>12</c:v>
                </c:pt>
                <c:pt idx="54">
                  <c:v>18</c:v>
                </c:pt>
                <c:pt idx="55">
                  <c:v>24</c:v>
                </c:pt>
                <c:pt idx="56">
                  <c:v>25</c:v>
                </c:pt>
                <c:pt idx="57">
                  <c:v>30</c:v>
                </c:pt>
                <c:pt idx="58">
                  <c:v>26</c:v>
                </c:pt>
                <c:pt idx="59">
                  <c:v>31</c:v>
                </c:pt>
                <c:pt idx="60">
                  <c:v>38</c:v>
                </c:pt>
                <c:pt idx="61">
                  <c:v>56</c:v>
                </c:pt>
                <c:pt idx="62">
                  <c:v>52</c:v>
                </c:pt>
                <c:pt idx="63">
                  <c:v>88</c:v>
                </c:pt>
                <c:pt idx="64">
                  <c:v>141</c:v>
                </c:pt>
                <c:pt idx="65">
                  <c:v>211</c:v>
                </c:pt>
                <c:pt idx="66">
                  <c:v>260</c:v>
                </c:pt>
                <c:pt idx="67">
                  <c:v>246</c:v>
                </c:pt>
                <c:pt idx="68">
                  <c:v>276</c:v>
                </c:pt>
                <c:pt idx="69">
                  <c:v>327</c:v>
                </c:pt>
                <c:pt idx="70">
                  <c:v>367</c:v>
                </c:pt>
                <c:pt idx="71">
                  <c:v>483</c:v>
                </c:pt>
                <c:pt idx="72">
                  <c:v>474</c:v>
                </c:pt>
                <c:pt idx="73">
                  <c:v>516</c:v>
                </c:pt>
                <c:pt idx="74">
                  <c:v>543</c:v>
                </c:pt>
                <c:pt idx="75">
                  <c:v>511</c:v>
                </c:pt>
                <c:pt idx="76">
                  <c:v>480</c:v>
                </c:pt>
                <c:pt idx="77">
                  <c:v>459</c:v>
                </c:pt>
                <c:pt idx="78">
                  <c:v>339</c:v>
                </c:pt>
                <c:pt idx="79">
                  <c:v>303</c:v>
                </c:pt>
                <c:pt idx="80">
                  <c:v>202</c:v>
                </c:pt>
                <c:pt idx="81">
                  <c:v>156</c:v>
                </c:pt>
                <c:pt idx="82">
                  <c:v>97</c:v>
                </c:pt>
                <c:pt idx="83">
                  <c:v>68</c:v>
                </c:pt>
                <c:pt idx="84">
                  <c:v>50</c:v>
                </c:pt>
                <c:pt idx="85">
                  <c:v>30</c:v>
                </c:pt>
                <c:pt idx="86">
                  <c:v>29</c:v>
                </c:pt>
                <c:pt idx="87">
                  <c:v>21</c:v>
                </c:pt>
                <c:pt idx="88">
                  <c:v>16</c:v>
                </c:pt>
                <c:pt idx="89">
                  <c:v>13</c:v>
                </c:pt>
                <c:pt idx="90">
                  <c:v>15</c:v>
                </c:pt>
                <c:pt idx="91">
                  <c:v>13</c:v>
                </c:pt>
                <c:pt idx="92">
                  <c:v>11</c:v>
                </c:pt>
                <c:pt idx="93">
                  <c:v>5</c:v>
                </c:pt>
                <c:pt idx="94">
                  <c:v>8</c:v>
                </c:pt>
                <c:pt idx="95">
                  <c:v>6</c:v>
                </c:pt>
                <c:pt idx="96">
                  <c:v>7</c:v>
                </c:pt>
                <c:pt idx="97">
                  <c:v>8</c:v>
                </c:pt>
                <c:pt idx="98">
                  <c:v>6</c:v>
                </c:pt>
                <c:pt idx="99">
                  <c:v>13</c:v>
                </c:pt>
                <c:pt idx="100">
                  <c:v>12</c:v>
                </c:pt>
                <c:pt idx="101">
                  <c:v>16</c:v>
                </c:pt>
                <c:pt idx="102">
                  <c:v>14</c:v>
                </c:pt>
                <c:pt idx="103">
                  <c:v>16</c:v>
                </c:pt>
                <c:pt idx="104">
                  <c:v>17</c:v>
                </c:pt>
                <c:pt idx="105">
                  <c:v>16</c:v>
                </c:pt>
                <c:pt idx="106">
                  <c:v>18</c:v>
                </c:pt>
                <c:pt idx="107">
                  <c:v>30</c:v>
                </c:pt>
                <c:pt idx="108">
                  <c:v>31</c:v>
                </c:pt>
                <c:pt idx="109">
                  <c:v>31</c:v>
                </c:pt>
                <c:pt idx="110">
                  <c:v>39</c:v>
                </c:pt>
                <c:pt idx="111">
                  <c:v>50</c:v>
                </c:pt>
                <c:pt idx="112">
                  <c:v>66</c:v>
                </c:pt>
                <c:pt idx="113">
                  <c:v>101</c:v>
                </c:pt>
                <c:pt idx="114">
                  <c:v>111</c:v>
                </c:pt>
                <c:pt idx="115">
                  <c:v>129</c:v>
                </c:pt>
                <c:pt idx="116">
                  <c:v>203</c:v>
                </c:pt>
                <c:pt idx="117">
                  <c:v>432</c:v>
                </c:pt>
                <c:pt idx="118">
                  <c:v>472</c:v>
                </c:pt>
                <c:pt idx="119">
                  <c:v>465</c:v>
                </c:pt>
                <c:pt idx="120">
                  <c:v>498</c:v>
                </c:pt>
                <c:pt idx="121">
                  <c:v>480</c:v>
                </c:pt>
                <c:pt idx="122">
                  <c:v>519</c:v>
                </c:pt>
                <c:pt idx="123">
                  <c:v>560</c:v>
                </c:pt>
                <c:pt idx="124">
                  <c:v>566</c:v>
                </c:pt>
                <c:pt idx="125">
                  <c:v>655</c:v>
                </c:pt>
                <c:pt idx="126">
                  <c:v>634</c:v>
                </c:pt>
                <c:pt idx="127">
                  <c:v>625</c:v>
                </c:pt>
                <c:pt idx="128">
                  <c:v>558</c:v>
                </c:pt>
                <c:pt idx="129">
                  <c:v>445</c:v>
                </c:pt>
                <c:pt idx="130">
                  <c:v>476</c:v>
                </c:pt>
                <c:pt idx="131">
                  <c:v>473</c:v>
                </c:pt>
                <c:pt idx="132">
                  <c:v>263</c:v>
                </c:pt>
                <c:pt idx="133">
                  <c:v>143</c:v>
                </c:pt>
                <c:pt idx="134">
                  <c:v>66</c:v>
                </c:pt>
                <c:pt idx="135">
                  <c:v>48</c:v>
                </c:pt>
                <c:pt idx="136">
                  <c:v>22</c:v>
                </c:pt>
                <c:pt idx="137">
                  <c:v>24</c:v>
                </c:pt>
                <c:pt idx="138">
                  <c:v>12</c:v>
                </c:pt>
                <c:pt idx="139">
                  <c:v>11</c:v>
                </c:pt>
                <c:pt idx="140">
                  <c:v>11</c:v>
                </c:pt>
                <c:pt idx="141">
                  <c:v>8</c:v>
                </c:pt>
                <c:pt idx="142">
                  <c:v>12</c:v>
                </c:pt>
                <c:pt idx="143">
                  <c:v>4</c:v>
                </c:pt>
                <c:pt idx="144">
                  <c:v>10</c:v>
                </c:pt>
                <c:pt idx="145">
                  <c:v>13</c:v>
                </c:pt>
                <c:pt idx="146">
                  <c:v>11</c:v>
                </c:pt>
                <c:pt idx="147">
                  <c:v>13</c:v>
                </c:pt>
                <c:pt idx="148">
                  <c:v>10</c:v>
                </c:pt>
                <c:pt idx="149">
                  <c:v>5</c:v>
                </c:pt>
                <c:pt idx="150">
                  <c:v>12</c:v>
                </c:pt>
                <c:pt idx="151">
                  <c:v>12</c:v>
                </c:pt>
                <c:pt idx="152">
                  <c:v>9</c:v>
                </c:pt>
                <c:pt idx="153">
                  <c:v>7</c:v>
                </c:pt>
                <c:pt idx="154">
                  <c:v>5</c:v>
                </c:pt>
                <c:pt idx="155">
                  <c:v>4</c:v>
                </c:pt>
                <c:pt idx="156">
                  <c:v>8</c:v>
                </c:pt>
                <c:pt idx="157">
                  <c:v>12</c:v>
                </c:pt>
                <c:pt idx="158">
                  <c:v>16</c:v>
                </c:pt>
                <c:pt idx="159">
                  <c:v>15</c:v>
                </c:pt>
                <c:pt idx="160">
                  <c:v>21</c:v>
                </c:pt>
                <c:pt idx="161">
                  <c:v>21</c:v>
                </c:pt>
                <c:pt idx="162">
                  <c:v>20</c:v>
                </c:pt>
                <c:pt idx="163">
                  <c:v>30</c:v>
                </c:pt>
                <c:pt idx="164">
                  <c:v>27</c:v>
                </c:pt>
                <c:pt idx="165">
                  <c:v>35</c:v>
                </c:pt>
                <c:pt idx="166">
                  <c:v>29</c:v>
                </c:pt>
                <c:pt idx="167">
                  <c:v>32</c:v>
                </c:pt>
                <c:pt idx="168">
                  <c:v>32</c:v>
                </c:pt>
                <c:pt idx="169">
                  <c:v>43</c:v>
                </c:pt>
                <c:pt idx="170">
                  <c:v>32</c:v>
                </c:pt>
                <c:pt idx="171">
                  <c:v>36</c:v>
                </c:pt>
                <c:pt idx="172">
                  <c:v>31</c:v>
                </c:pt>
                <c:pt idx="173">
                  <c:v>34</c:v>
                </c:pt>
                <c:pt idx="174">
                  <c:v>28</c:v>
                </c:pt>
                <c:pt idx="175">
                  <c:v>24</c:v>
                </c:pt>
                <c:pt idx="176">
                  <c:v>15</c:v>
                </c:pt>
                <c:pt idx="177">
                  <c:v>18</c:v>
                </c:pt>
                <c:pt idx="178">
                  <c:v>26</c:v>
                </c:pt>
                <c:pt idx="179">
                  <c:v>13</c:v>
                </c:pt>
                <c:pt idx="180">
                  <c:v>6</c:v>
                </c:pt>
                <c:pt idx="181">
                  <c:v>17</c:v>
                </c:pt>
                <c:pt idx="182">
                  <c:v>17</c:v>
                </c:pt>
                <c:pt idx="183">
                  <c:v>12</c:v>
                </c:pt>
                <c:pt idx="184">
                  <c:v>7</c:v>
                </c:pt>
                <c:pt idx="185">
                  <c:v>15</c:v>
                </c:pt>
                <c:pt idx="186">
                  <c:v>6</c:v>
                </c:pt>
                <c:pt idx="187">
                  <c:v>9</c:v>
                </c:pt>
                <c:pt idx="188">
                  <c:v>10</c:v>
                </c:pt>
                <c:pt idx="189">
                  <c:v>9</c:v>
                </c:pt>
                <c:pt idx="190">
                  <c:v>5</c:v>
                </c:pt>
                <c:pt idx="191">
                  <c:v>8</c:v>
                </c:pt>
                <c:pt idx="192">
                  <c:v>6</c:v>
                </c:pt>
                <c:pt idx="193">
                  <c:v>11</c:v>
                </c:pt>
                <c:pt idx="194">
                  <c:v>8</c:v>
                </c:pt>
                <c:pt idx="195">
                  <c:v>7</c:v>
                </c:pt>
                <c:pt idx="196">
                  <c:v>3</c:v>
                </c:pt>
                <c:pt idx="197">
                  <c:v>8</c:v>
                </c:pt>
                <c:pt idx="198">
                  <c:v>9</c:v>
                </c:pt>
                <c:pt idx="199">
                  <c:v>10</c:v>
                </c:pt>
                <c:pt idx="200">
                  <c:v>11</c:v>
                </c:pt>
                <c:pt idx="201">
                  <c:v>11</c:v>
                </c:pt>
                <c:pt idx="202">
                  <c:v>11</c:v>
                </c:pt>
                <c:pt idx="203">
                  <c:v>16</c:v>
                </c:pt>
                <c:pt idx="204">
                  <c:v>32</c:v>
                </c:pt>
                <c:pt idx="205">
                  <c:v>15</c:v>
                </c:pt>
                <c:pt idx="206">
                  <c:v>17</c:v>
                </c:pt>
                <c:pt idx="207">
                  <c:v>18</c:v>
                </c:pt>
                <c:pt idx="208">
                  <c:v>19</c:v>
                </c:pt>
                <c:pt idx="209">
                  <c:v>20</c:v>
                </c:pt>
                <c:pt idx="210">
                  <c:v>11</c:v>
                </c:pt>
                <c:pt idx="211">
                  <c:v>15</c:v>
                </c:pt>
                <c:pt idx="212">
                  <c:v>14</c:v>
                </c:pt>
                <c:pt idx="213">
                  <c:v>7</c:v>
                </c:pt>
                <c:pt idx="214">
                  <c:v>26</c:v>
                </c:pt>
                <c:pt idx="215">
                  <c:v>16</c:v>
                </c:pt>
                <c:pt idx="216">
                  <c:v>19</c:v>
                </c:pt>
                <c:pt idx="217">
                  <c:v>37</c:v>
                </c:pt>
                <c:pt idx="218">
                  <c:v>56</c:v>
                </c:pt>
                <c:pt idx="219">
                  <c:v>58</c:v>
                </c:pt>
                <c:pt idx="220">
                  <c:v>86</c:v>
                </c:pt>
                <c:pt idx="221">
                  <c:v>152</c:v>
                </c:pt>
                <c:pt idx="222">
                  <c:v>188</c:v>
                </c:pt>
                <c:pt idx="223">
                  <c:v>142</c:v>
                </c:pt>
                <c:pt idx="224">
                  <c:v>150</c:v>
                </c:pt>
                <c:pt idx="225">
                  <c:v>94</c:v>
                </c:pt>
                <c:pt idx="226">
                  <c:v>89</c:v>
                </c:pt>
                <c:pt idx="227">
                  <c:v>85</c:v>
                </c:pt>
                <c:pt idx="228">
                  <c:v>67</c:v>
                </c:pt>
                <c:pt idx="229">
                  <c:v>65</c:v>
                </c:pt>
                <c:pt idx="230">
                  <c:v>64</c:v>
                </c:pt>
                <c:pt idx="231">
                  <c:v>65</c:v>
                </c:pt>
                <c:pt idx="232">
                  <c:v>64</c:v>
                </c:pt>
                <c:pt idx="233">
                  <c:v>84</c:v>
                </c:pt>
                <c:pt idx="234">
                  <c:v>77</c:v>
                </c:pt>
                <c:pt idx="235">
                  <c:v>95</c:v>
                </c:pt>
                <c:pt idx="236">
                  <c:v>94</c:v>
                </c:pt>
                <c:pt idx="237">
                  <c:v>106</c:v>
                </c:pt>
                <c:pt idx="238">
                  <c:v>95</c:v>
                </c:pt>
                <c:pt idx="239">
                  <c:v>82</c:v>
                </c:pt>
                <c:pt idx="240">
                  <c:v>100</c:v>
                </c:pt>
                <c:pt idx="241">
                  <c:v>89</c:v>
                </c:pt>
                <c:pt idx="242">
                  <c:v>84</c:v>
                </c:pt>
                <c:pt idx="243">
                  <c:v>83</c:v>
                </c:pt>
                <c:pt idx="244">
                  <c:v>71</c:v>
                </c:pt>
                <c:pt idx="245">
                  <c:v>74</c:v>
                </c:pt>
                <c:pt idx="246">
                  <c:v>36</c:v>
                </c:pt>
                <c:pt idx="247">
                  <c:v>40</c:v>
                </c:pt>
                <c:pt idx="248">
                  <c:v>35</c:v>
                </c:pt>
                <c:pt idx="249">
                  <c:v>17</c:v>
                </c:pt>
                <c:pt idx="250">
                  <c:v>24</c:v>
                </c:pt>
                <c:pt idx="251">
                  <c:v>23</c:v>
                </c:pt>
                <c:pt idx="252">
                  <c:v>16</c:v>
                </c:pt>
                <c:pt idx="253">
                  <c:v>15</c:v>
                </c:pt>
                <c:pt idx="254">
                  <c:v>20</c:v>
                </c:pt>
                <c:pt idx="255">
                  <c:v>14</c:v>
                </c:pt>
                <c:pt idx="256">
                  <c:v>12</c:v>
                </c:pt>
                <c:pt idx="257">
                  <c:v>19</c:v>
                </c:pt>
                <c:pt idx="258">
                  <c:v>17</c:v>
                </c:pt>
                <c:pt idx="259">
                  <c:v>20</c:v>
                </c:pt>
                <c:pt idx="260">
                  <c:v>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B37-554D-997B-8058F38BB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1871616"/>
        <c:axId val="391830688"/>
      </c:scatterChart>
      <c:valAx>
        <c:axId val="421871616"/>
        <c:scaling>
          <c:orientation val="minMax"/>
          <c:max val="44835"/>
          <c:min val="430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1830688"/>
        <c:crosses val="autoZero"/>
        <c:crossBetween val="midCat"/>
        <c:majorUnit val="50"/>
      </c:valAx>
      <c:valAx>
        <c:axId val="391830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8716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0" i="0" u="none" strike="noStrike" kern="1200" spc="0" baseline="0">
                <a:solidFill>
                  <a:schemeClr val="tx1"/>
                </a:solidFill>
              </a:rPr>
              <a:t>Deaths from Pneumonia and COVID-19 from the Winter of 2020 to the Fall of 2022 </a:t>
            </a:r>
          </a:p>
        </c:rich>
      </c:tx>
      <c:layout>
        <c:manualLayout>
          <c:xMode val="edge"/>
          <c:yMode val="edge"/>
          <c:x val="0.17456049221226042"/>
          <c:y val="4.26602147109390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142354559067039"/>
          <c:y val="0.1313317684143091"/>
          <c:w val="0.87278083471046641"/>
          <c:h val="0.63830262671360893"/>
        </c:manualLayout>
      </c:layout>
      <c:scatterChart>
        <c:scatterStyle val="smoothMarker"/>
        <c:varyColors val="0"/>
        <c:ser>
          <c:idx val="1"/>
          <c:order val="0"/>
          <c:tx>
            <c:strRef>
              <c:f>Sheet2!$D$1</c:f>
              <c:strCache>
                <c:ptCount val="1"/>
                <c:pt idx="0">
                  <c:v>Pneumonia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Sheet2!$B$2:$B$145</c:f>
              <c:numCache>
                <c:formatCode>m/d/yy</c:formatCode>
                <c:ptCount val="144"/>
                <c:pt idx="0">
                  <c:v>43834</c:v>
                </c:pt>
                <c:pt idx="1">
                  <c:v>43841</c:v>
                </c:pt>
                <c:pt idx="2">
                  <c:v>43848</c:v>
                </c:pt>
                <c:pt idx="3">
                  <c:v>43855</c:v>
                </c:pt>
                <c:pt idx="4">
                  <c:v>43862</c:v>
                </c:pt>
                <c:pt idx="5">
                  <c:v>43869</c:v>
                </c:pt>
                <c:pt idx="6">
                  <c:v>43876</c:v>
                </c:pt>
                <c:pt idx="7">
                  <c:v>43883</c:v>
                </c:pt>
                <c:pt idx="8">
                  <c:v>43890</c:v>
                </c:pt>
                <c:pt idx="9">
                  <c:v>43897</c:v>
                </c:pt>
                <c:pt idx="10">
                  <c:v>43904</c:v>
                </c:pt>
                <c:pt idx="11">
                  <c:v>43911</c:v>
                </c:pt>
                <c:pt idx="12">
                  <c:v>43918</c:v>
                </c:pt>
                <c:pt idx="13">
                  <c:v>43925</c:v>
                </c:pt>
                <c:pt idx="14">
                  <c:v>43932</c:v>
                </c:pt>
                <c:pt idx="15">
                  <c:v>43939</c:v>
                </c:pt>
                <c:pt idx="16">
                  <c:v>43946</c:v>
                </c:pt>
                <c:pt idx="17">
                  <c:v>43953</c:v>
                </c:pt>
                <c:pt idx="18">
                  <c:v>43960</c:v>
                </c:pt>
                <c:pt idx="19">
                  <c:v>43967</c:v>
                </c:pt>
                <c:pt idx="20">
                  <c:v>43974</c:v>
                </c:pt>
                <c:pt idx="21">
                  <c:v>43981</c:v>
                </c:pt>
                <c:pt idx="22">
                  <c:v>43988</c:v>
                </c:pt>
                <c:pt idx="23">
                  <c:v>43995</c:v>
                </c:pt>
                <c:pt idx="24">
                  <c:v>44002</c:v>
                </c:pt>
                <c:pt idx="25">
                  <c:v>44009</c:v>
                </c:pt>
                <c:pt idx="26">
                  <c:v>44016</c:v>
                </c:pt>
                <c:pt idx="27">
                  <c:v>44023</c:v>
                </c:pt>
                <c:pt idx="28">
                  <c:v>44030</c:v>
                </c:pt>
                <c:pt idx="29">
                  <c:v>44037</c:v>
                </c:pt>
                <c:pt idx="30">
                  <c:v>44044</c:v>
                </c:pt>
                <c:pt idx="31">
                  <c:v>44051</c:v>
                </c:pt>
                <c:pt idx="32">
                  <c:v>44058</c:v>
                </c:pt>
                <c:pt idx="33">
                  <c:v>44065</c:v>
                </c:pt>
                <c:pt idx="34">
                  <c:v>44072</c:v>
                </c:pt>
                <c:pt idx="35">
                  <c:v>44079</c:v>
                </c:pt>
                <c:pt idx="36">
                  <c:v>44086</c:v>
                </c:pt>
                <c:pt idx="37">
                  <c:v>44093</c:v>
                </c:pt>
                <c:pt idx="38">
                  <c:v>44100</c:v>
                </c:pt>
                <c:pt idx="39">
                  <c:v>44107</c:v>
                </c:pt>
                <c:pt idx="40">
                  <c:v>44114</c:v>
                </c:pt>
                <c:pt idx="41">
                  <c:v>44121</c:v>
                </c:pt>
                <c:pt idx="42">
                  <c:v>44128</c:v>
                </c:pt>
                <c:pt idx="43">
                  <c:v>44135</c:v>
                </c:pt>
                <c:pt idx="44">
                  <c:v>44142</c:v>
                </c:pt>
                <c:pt idx="45">
                  <c:v>44149</c:v>
                </c:pt>
                <c:pt idx="46">
                  <c:v>44156</c:v>
                </c:pt>
                <c:pt idx="47">
                  <c:v>44163</c:v>
                </c:pt>
                <c:pt idx="48">
                  <c:v>44170</c:v>
                </c:pt>
                <c:pt idx="49">
                  <c:v>44177</c:v>
                </c:pt>
                <c:pt idx="50">
                  <c:v>44184</c:v>
                </c:pt>
                <c:pt idx="51">
                  <c:v>44191</c:v>
                </c:pt>
                <c:pt idx="52">
                  <c:v>44198</c:v>
                </c:pt>
                <c:pt idx="53">
                  <c:v>44205</c:v>
                </c:pt>
                <c:pt idx="54">
                  <c:v>44212</c:v>
                </c:pt>
                <c:pt idx="55">
                  <c:v>44219</c:v>
                </c:pt>
                <c:pt idx="56">
                  <c:v>44226</c:v>
                </c:pt>
                <c:pt idx="57">
                  <c:v>44233</c:v>
                </c:pt>
                <c:pt idx="58">
                  <c:v>44240</c:v>
                </c:pt>
                <c:pt idx="59">
                  <c:v>44247</c:v>
                </c:pt>
                <c:pt idx="60">
                  <c:v>44254</c:v>
                </c:pt>
                <c:pt idx="61">
                  <c:v>44261</c:v>
                </c:pt>
                <c:pt idx="62">
                  <c:v>44268</c:v>
                </c:pt>
                <c:pt idx="63">
                  <c:v>44275</c:v>
                </c:pt>
                <c:pt idx="64">
                  <c:v>44282</c:v>
                </c:pt>
                <c:pt idx="65">
                  <c:v>44289</c:v>
                </c:pt>
                <c:pt idx="66">
                  <c:v>44296</c:v>
                </c:pt>
                <c:pt idx="67">
                  <c:v>44303</c:v>
                </c:pt>
                <c:pt idx="68">
                  <c:v>44310</c:v>
                </c:pt>
                <c:pt idx="69">
                  <c:v>44317</c:v>
                </c:pt>
                <c:pt idx="70">
                  <c:v>44324</c:v>
                </c:pt>
                <c:pt idx="71">
                  <c:v>44331</c:v>
                </c:pt>
                <c:pt idx="72">
                  <c:v>44338</c:v>
                </c:pt>
                <c:pt idx="73">
                  <c:v>44345</c:v>
                </c:pt>
                <c:pt idx="74">
                  <c:v>44352</c:v>
                </c:pt>
                <c:pt idx="75">
                  <c:v>44359</c:v>
                </c:pt>
                <c:pt idx="76">
                  <c:v>44366</c:v>
                </c:pt>
                <c:pt idx="77">
                  <c:v>44373</c:v>
                </c:pt>
                <c:pt idx="78">
                  <c:v>44380</c:v>
                </c:pt>
                <c:pt idx="79">
                  <c:v>44387</c:v>
                </c:pt>
                <c:pt idx="80">
                  <c:v>44394</c:v>
                </c:pt>
                <c:pt idx="81">
                  <c:v>44401</c:v>
                </c:pt>
                <c:pt idx="82">
                  <c:v>44408</c:v>
                </c:pt>
                <c:pt idx="83">
                  <c:v>44415</c:v>
                </c:pt>
                <c:pt idx="84">
                  <c:v>44422</c:v>
                </c:pt>
                <c:pt idx="85">
                  <c:v>44429</c:v>
                </c:pt>
                <c:pt idx="86">
                  <c:v>44436</c:v>
                </c:pt>
                <c:pt idx="87">
                  <c:v>44443</c:v>
                </c:pt>
                <c:pt idx="88">
                  <c:v>44450</c:v>
                </c:pt>
                <c:pt idx="89">
                  <c:v>44457</c:v>
                </c:pt>
                <c:pt idx="90">
                  <c:v>44464</c:v>
                </c:pt>
                <c:pt idx="91">
                  <c:v>44471</c:v>
                </c:pt>
                <c:pt idx="92">
                  <c:v>44478</c:v>
                </c:pt>
                <c:pt idx="93">
                  <c:v>44485</c:v>
                </c:pt>
                <c:pt idx="94">
                  <c:v>44492</c:v>
                </c:pt>
                <c:pt idx="95">
                  <c:v>44499</c:v>
                </c:pt>
                <c:pt idx="96">
                  <c:v>44506</c:v>
                </c:pt>
                <c:pt idx="97">
                  <c:v>44513</c:v>
                </c:pt>
                <c:pt idx="98">
                  <c:v>44520</c:v>
                </c:pt>
                <c:pt idx="99">
                  <c:v>44527</c:v>
                </c:pt>
                <c:pt idx="100">
                  <c:v>44534</c:v>
                </c:pt>
                <c:pt idx="101">
                  <c:v>44541</c:v>
                </c:pt>
                <c:pt idx="102">
                  <c:v>44548</c:v>
                </c:pt>
                <c:pt idx="103">
                  <c:v>44555</c:v>
                </c:pt>
                <c:pt idx="104">
                  <c:v>44562</c:v>
                </c:pt>
                <c:pt idx="105">
                  <c:v>44569</c:v>
                </c:pt>
                <c:pt idx="106">
                  <c:v>44576</c:v>
                </c:pt>
                <c:pt idx="107">
                  <c:v>44583</c:v>
                </c:pt>
                <c:pt idx="108">
                  <c:v>44590</c:v>
                </c:pt>
                <c:pt idx="109">
                  <c:v>44597</c:v>
                </c:pt>
                <c:pt idx="110">
                  <c:v>44604</c:v>
                </c:pt>
                <c:pt idx="111">
                  <c:v>44611</c:v>
                </c:pt>
                <c:pt idx="112">
                  <c:v>44618</c:v>
                </c:pt>
                <c:pt idx="113">
                  <c:v>44625</c:v>
                </c:pt>
                <c:pt idx="114">
                  <c:v>44632</c:v>
                </c:pt>
                <c:pt idx="115">
                  <c:v>44639</c:v>
                </c:pt>
                <c:pt idx="116">
                  <c:v>44646</c:v>
                </c:pt>
                <c:pt idx="117">
                  <c:v>44653</c:v>
                </c:pt>
                <c:pt idx="118">
                  <c:v>44660</c:v>
                </c:pt>
                <c:pt idx="119">
                  <c:v>44667</c:v>
                </c:pt>
                <c:pt idx="120">
                  <c:v>44674</c:v>
                </c:pt>
                <c:pt idx="121">
                  <c:v>44681</c:v>
                </c:pt>
                <c:pt idx="122">
                  <c:v>44688</c:v>
                </c:pt>
                <c:pt idx="123">
                  <c:v>44695</c:v>
                </c:pt>
                <c:pt idx="124">
                  <c:v>44702</c:v>
                </c:pt>
                <c:pt idx="125">
                  <c:v>44709</c:v>
                </c:pt>
                <c:pt idx="126">
                  <c:v>44716</c:v>
                </c:pt>
                <c:pt idx="127">
                  <c:v>44723</c:v>
                </c:pt>
                <c:pt idx="128">
                  <c:v>44730</c:v>
                </c:pt>
                <c:pt idx="129">
                  <c:v>44737</c:v>
                </c:pt>
                <c:pt idx="130">
                  <c:v>44744</c:v>
                </c:pt>
                <c:pt idx="131">
                  <c:v>44751</c:v>
                </c:pt>
                <c:pt idx="132">
                  <c:v>44758</c:v>
                </c:pt>
                <c:pt idx="133">
                  <c:v>44765</c:v>
                </c:pt>
                <c:pt idx="134">
                  <c:v>44772</c:v>
                </c:pt>
                <c:pt idx="135">
                  <c:v>44779</c:v>
                </c:pt>
                <c:pt idx="136">
                  <c:v>44786</c:v>
                </c:pt>
                <c:pt idx="137">
                  <c:v>44793</c:v>
                </c:pt>
                <c:pt idx="138">
                  <c:v>44800</c:v>
                </c:pt>
                <c:pt idx="139">
                  <c:v>44807</c:v>
                </c:pt>
                <c:pt idx="140">
                  <c:v>44814</c:v>
                </c:pt>
                <c:pt idx="141">
                  <c:v>44821</c:v>
                </c:pt>
                <c:pt idx="142">
                  <c:v>44828</c:v>
                </c:pt>
                <c:pt idx="143">
                  <c:v>44835</c:v>
                </c:pt>
              </c:numCache>
            </c:numRef>
          </c:xVal>
          <c:yVal>
            <c:numRef>
              <c:f>Sheet2!$D$2:$D$145</c:f>
              <c:numCache>
                <c:formatCode>#,##0</c:formatCode>
                <c:ptCount val="144"/>
                <c:pt idx="0">
                  <c:v>4102</c:v>
                </c:pt>
                <c:pt idx="1">
                  <c:v>4137</c:v>
                </c:pt>
                <c:pt idx="2">
                  <c:v>4057</c:v>
                </c:pt>
                <c:pt idx="3">
                  <c:v>3905</c:v>
                </c:pt>
                <c:pt idx="4">
                  <c:v>3810</c:v>
                </c:pt>
                <c:pt idx="5">
                  <c:v>3816</c:v>
                </c:pt>
                <c:pt idx="6">
                  <c:v>3839</c:v>
                </c:pt>
                <c:pt idx="7">
                  <c:v>3711</c:v>
                </c:pt>
                <c:pt idx="8">
                  <c:v>3837</c:v>
                </c:pt>
                <c:pt idx="9">
                  <c:v>3976</c:v>
                </c:pt>
                <c:pt idx="10">
                  <c:v>3971</c:v>
                </c:pt>
                <c:pt idx="11">
                  <c:v>4543</c:v>
                </c:pt>
                <c:pt idx="12">
                  <c:v>6169</c:v>
                </c:pt>
                <c:pt idx="13">
                  <c:v>9911</c:v>
                </c:pt>
                <c:pt idx="14">
                  <c:v>11988</c:v>
                </c:pt>
                <c:pt idx="15">
                  <c:v>11405</c:v>
                </c:pt>
                <c:pt idx="16">
                  <c:v>10369</c:v>
                </c:pt>
                <c:pt idx="17">
                  <c:v>8929</c:v>
                </c:pt>
                <c:pt idx="18">
                  <c:v>7825</c:v>
                </c:pt>
                <c:pt idx="19">
                  <c:v>6779</c:v>
                </c:pt>
                <c:pt idx="20">
                  <c:v>5894</c:v>
                </c:pt>
                <c:pt idx="21">
                  <c:v>5266</c:v>
                </c:pt>
                <c:pt idx="22">
                  <c:v>4895</c:v>
                </c:pt>
                <c:pt idx="23">
                  <c:v>4539</c:v>
                </c:pt>
                <c:pt idx="24">
                  <c:v>4363</c:v>
                </c:pt>
                <c:pt idx="25">
                  <c:v>4271</c:v>
                </c:pt>
                <c:pt idx="26">
                  <c:v>4559</c:v>
                </c:pt>
                <c:pt idx="27">
                  <c:v>5535</c:v>
                </c:pt>
                <c:pt idx="28">
                  <c:v>6182</c:v>
                </c:pt>
                <c:pt idx="29">
                  <c:v>6765</c:v>
                </c:pt>
                <c:pt idx="30">
                  <c:v>6840</c:v>
                </c:pt>
                <c:pt idx="31">
                  <c:v>6805</c:v>
                </c:pt>
                <c:pt idx="32">
                  <c:v>6508</c:v>
                </c:pt>
                <c:pt idx="33">
                  <c:v>5968</c:v>
                </c:pt>
                <c:pt idx="34">
                  <c:v>5541</c:v>
                </c:pt>
                <c:pt idx="35">
                  <c:v>5204</c:v>
                </c:pt>
                <c:pt idx="36">
                  <c:v>4942</c:v>
                </c:pt>
                <c:pt idx="37">
                  <c:v>4772</c:v>
                </c:pt>
                <c:pt idx="38">
                  <c:v>4933</c:v>
                </c:pt>
                <c:pt idx="39">
                  <c:v>4829</c:v>
                </c:pt>
                <c:pt idx="40">
                  <c:v>5186</c:v>
                </c:pt>
                <c:pt idx="41">
                  <c:v>5218</c:v>
                </c:pt>
                <c:pt idx="42">
                  <c:v>5646</c:v>
                </c:pt>
                <c:pt idx="43">
                  <c:v>6145</c:v>
                </c:pt>
                <c:pt idx="44">
                  <c:v>7090</c:v>
                </c:pt>
                <c:pt idx="45">
                  <c:v>8060</c:v>
                </c:pt>
                <c:pt idx="46">
                  <c:v>9419</c:v>
                </c:pt>
                <c:pt idx="47">
                  <c:v>10465</c:v>
                </c:pt>
                <c:pt idx="48">
                  <c:v>12071</c:v>
                </c:pt>
                <c:pt idx="49">
                  <c:v>13269</c:v>
                </c:pt>
                <c:pt idx="50">
                  <c:v>14293</c:v>
                </c:pt>
                <c:pt idx="51">
                  <c:v>14894</c:v>
                </c:pt>
                <c:pt idx="52">
                  <c:v>16037</c:v>
                </c:pt>
                <c:pt idx="53">
                  <c:v>16800</c:v>
                </c:pt>
                <c:pt idx="54">
                  <c:v>16884</c:v>
                </c:pt>
                <c:pt idx="55">
                  <c:v>15777</c:v>
                </c:pt>
                <c:pt idx="56">
                  <c:v>13832</c:v>
                </c:pt>
                <c:pt idx="57">
                  <c:v>12257</c:v>
                </c:pt>
                <c:pt idx="58">
                  <c:v>10202</c:v>
                </c:pt>
                <c:pt idx="59">
                  <c:v>8921</c:v>
                </c:pt>
                <c:pt idx="60">
                  <c:v>7520</c:v>
                </c:pt>
                <c:pt idx="61">
                  <c:v>6579</c:v>
                </c:pt>
                <c:pt idx="62">
                  <c:v>5769</c:v>
                </c:pt>
                <c:pt idx="63">
                  <c:v>5306</c:v>
                </c:pt>
                <c:pt idx="64">
                  <c:v>5088</c:v>
                </c:pt>
                <c:pt idx="65">
                  <c:v>4757</c:v>
                </c:pt>
                <c:pt idx="66">
                  <c:v>4954</c:v>
                </c:pt>
                <c:pt idx="67">
                  <c:v>4952</c:v>
                </c:pt>
                <c:pt idx="68">
                  <c:v>5122</c:v>
                </c:pt>
                <c:pt idx="69">
                  <c:v>4873</c:v>
                </c:pt>
                <c:pt idx="70">
                  <c:v>4771</c:v>
                </c:pt>
                <c:pt idx="71">
                  <c:v>4529</c:v>
                </c:pt>
                <c:pt idx="72">
                  <c:v>4350</c:v>
                </c:pt>
                <c:pt idx="73">
                  <c:v>4017</c:v>
                </c:pt>
                <c:pt idx="74">
                  <c:v>3883</c:v>
                </c:pt>
                <c:pt idx="75">
                  <c:v>3748</c:v>
                </c:pt>
                <c:pt idx="76">
                  <c:v>3691</c:v>
                </c:pt>
                <c:pt idx="77">
                  <c:v>3474</c:v>
                </c:pt>
                <c:pt idx="78">
                  <c:v>3384</c:v>
                </c:pt>
                <c:pt idx="79">
                  <c:v>3554</c:v>
                </c:pt>
                <c:pt idx="80">
                  <c:v>3833</c:v>
                </c:pt>
                <c:pt idx="81">
                  <c:v>4229</c:v>
                </c:pt>
                <c:pt idx="82">
                  <c:v>5094</c:v>
                </c:pt>
                <c:pt idx="83">
                  <c:v>6534</c:v>
                </c:pt>
                <c:pt idx="84">
                  <c:v>8489</c:v>
                </c:pt>
                <c:pt idx="85">
                  <c:v>10163</c:v>
                </c:pt>
                <c:pt idx="86">
                  <c:v>11500</c:v>
                </c:pt>
                <c:pt idx="87">
                  <c:v>12316</c:v>
                </c:pt>
                <c:pt idx="88">
                  <c:v>12325</c:v>
                </c:pt>
                <c:pt idx="89">
                  <c:v>12169</c:v>
                </c:pt>
                <c:pt idx="90">
                  <c:v>11511</c:v>
                </c:pt>
                <c:pt idx="91">
                  <c:v>10683</c:v>
                </c:pt>
                <c:pt idx="92">
                  <c:v>9741</c:v>
                </c:pt>
                <c:pt idx="93">
                  <c:v>8853</c:v>
                </c:pt>
                <c:pt idx="94">
                  <c:v>8253</c:v>
                </c:pt>
                <c:pt idx="95">
                  <c:v>7788</c:v>
                </c:pt>
                <c:pt idx="96">
                  <c:v>7303</c:v>
                </c:pt>
                <c:pt idx="97">
                  <c:v>7204</c:v>
                </c:pt>
                <c:pt idx="98">
                  <c:v>7324</c:v>
                </c:pt>
                <c:pt idx="99">
                  <c:v>7590</c:v>
                </c:pt>
                <c:pt idx="100">
                  <c:v>8324</c:v>
                </c:pt>
                <c:pt idx="101">
                  <c:v>8985</c:v>
                </c:pt>
                <c:pt idx="102">
                  <c:v>9304</c:v>
                </c:pt>
                <c:pt idx="103">
                  <c:v>9418</c:v>
                </c:pt>
                <c:pt idx="104">
                  <c:v>10052</c:v>
                </c:pt>
                <c:pt idx="105">
                  <c:v>11816</c:v>
                </c:pt>
                <c:pt idx="106">
                  <c:v>13531</c:v>
                </c:pt>
                <c:pt idx="107">
                  <c:v>14398</c:v>
                </c:pt>
                <c:pt idx="108">
                  <c:v>14248</c:v>
                </c:pt>
                <c:pt idx="109">
                  <c:v>13234</c:v>
                </c:pt>
                <c:pt idx="110">
                  <c:v>11091</c:v>
                </c:pt>
                <c:pt idx="111">
                  <c:v>9152</c:v>
                </c:pt>
                <c:pt idx="112">
                  <c:v>7301</c:v>
                </c:pt>
                <c:pt idx="113">
                  <c:v>6117</c:v>
                </c:pt>
                <c:pt idx="114">
                  <c:v>4832</c:v>
                </c:pt>
                <c:pt idx="115">
                  <c:v>4404</c:v>
                </c:pt>
                <c:pt idx="116">
                  <c:v>3943</c:v>
                </c:pt>
                <c:pt idx="117">
                  <c:v>3618</c:v>
                </c:pt>
                <c:pt idx="118">
                  <c:v>3342</c:v>
                </c:pt>
                <c:pt idx="119">
                  <c:v>3415</c:v>
                </c:pt>
                <c:pt idx="120">
                  <c:v>3310</c:v>
                </c:pt>
                <c:pt idx="121">
                  <c:v>3321</c:v>
                </c:pt>
                <c:pt idx="122">
                  <c:v>3258</c:v>
                </c:pt>
                <c:pt idx="123">
                  <c:v>3382</c:v>
                </c:pt>
                <c:pt idx="124">
                  <c:v>3512</c:v>
                </c:pt>
                <c:pt idx="125">
                  <c:v>3368</c:v>
                </c:pt>
                <c:pt idx="126">
                  <c:v>3530</c:v>
                </c:pt>
                <c:pt idx="127">
                  <c:v>3525</c:v>
                </c:pt>
                <c:pt idx="128">
                  <c:v>3566</c:v>
                </c:pt>
                <c:pt idx="129">
                  <c:v>3507</c:v>
                </c:pt>
                <c:pt idx="130">
                  <c:v>3476</c:v>
                </c:pt>
                <c:pt idx="131">
                  <c:v>3590</c:v>
                </c:pt>
                <c:pt idx="132">
                  <c:v>3593</c:v>
                </c:pt>
                <c:pt idx="133">
                  <c:v>3809</c:v>
                </c:pt>
                <c:pt idx="134">
                  <c:v>3816</c:v>
                </c:pt>
                <c:pt idx="135">
                  <c:v>3811</c:v>
                </c:pt>
                <c:pt idx="136">
                  <c:v>3841</c:v>
                </c:pt>
                <c:pt idx="137">
                  <c:v>3736</c:v>
                </c:pt>
                <c:pt idx="138">
                  <c:v>3692</c:v>
                </c:pt>
                <c:pt idx="139">
                  <c:v>3574</c:v>
                </c:pt>
                <c:pt idx="140">
                  <c:v>3613</c:v>
                </c:pt>
                <c:pt idx="141">
                  <c:v>3595</c:v>
                </c:pt>
                <c:pt idx="142">
                  <c:v>3590</c:v>
                </c:pt>
                <c:pt idx="143">
                  <c:v>3578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055-5546-9AC9-95851C63DAAC}"/>
            </c:ext>
          </c:extLst>
        </c:ser>
        <c:ser>
          <c:idx val="2"/>
          <c:order val="1"/>
          <c:tx>
            <c:strRef>
              <c:f>Sheet2!$E$1</c:f>
              <c:strCache>
                <c:ptCount val="1"/>
                <c:pt idx="0">
                  <c:v>COVID-19 </c:v>
                </c:pt>
              </c:strCache>
            </c:strRef>
          </c:tx>
          <c:spPr>
            <a:ln w="3810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Sheet2!$B$2:$B$145</c:f>
              <c:numCache>
                <c:formatCode>m/d/yy</c:formatCode>
                <c:ptCount val="144"/>
                <c:pt idx="0">
                  <c:v>43834</c:v>
                </c:pt>
                <c:pt idx="1">
                  <c:v>43841</c:v>
                </c:pt>
                <c:pt idx="2">
                  <c:v>43848</c:v>
                </c:pt>
                <c:pt idx="3">
                  <c:v>43855</c:v>
                </c:pt>
                <c:pt idx="4">
                  <c:v>43862</c:v>
                </c:pt>
                <c:pt idx="5">
                  <c:v>43869</c:v>
                </c:pt>
                <c:pt idx="6">
                  <c:v>43876</c:v>
                </c:pt>
                <c:pt idx="7">
                  <c:v>43883</c:v>
                </c:pt>
                <c:pt idx="8">
                  <c:v>43890</c:v>
                </c:pt>
                <c:pt idx="9">
                  <c:v>43897</c:v>
                </c:pt>
                <c:pt idx="10">
                  <c:v>43904</c:v>
                </c:pt>
                <c:pt idx="11">
                  <c:v>43911</c:v>
                </c:pt>
                <c:pt idx="12">
                  <c:v>43918</c:v>
                </c:pt>
                <c:pt idx="13">
                  <c:v>43925</c:v>
                </c:pt>
                <c:pt idx="14">
                  <c:v>43932</c:v>
                </c:pt>
                <c:pt idx="15">
                  <c:v>43939</c:v>
                </c:pt>
                <c:pt idx="16">
                  <c:v>43946</c:v>
                </c:pt>
                <c:pt idx="17">
                  <c:v>43953</c:v>
                </c:pt>
                <c:pt idx="18">
                  <c:v>43960</c:v>
                </c:pt>
                <c:pt idx="19">
                  <c:v>43967</c:v>
                </c:pt>
                <c:pt idx="20">
                  <c:v>43974</c:v>
                </c:pt>
                <c:pt idx="21">
                  <c:v>43981</c:v>
                </c:pt>
                <c:pt idx="22">
                  <c:v>43988</c:v>
                </c:pt>
                <c:pt idx="23">
                  <c:v>43995</c:v>
                </c:pt>
                <c:pt idx="24">
                  <c:v>44002</c:v>
                </c:pt>
                <c:pt idx="25">
                  <c:v>44009</c:v>
                </c:pt>
                <c:pt idx="26">
                  <c:v>44016</c:v>
                </c:pt>
                <c:pt idx="27">
                  <c:v>44023</c:v>
                </c:pt>
                <c:pt idx="28">
                  <c:v>44030</c:v>
                </c:pt>
                <c:pt idx="29">
                  <c:v>44037</c:v>
                </c:pt>
                <c:pt idx="30">
                  <c:v>44044</c:v>
                </c:pt>
                <c:pt idx="31">
                  <c:v>44051</c:v>
                </c:pt>
                <c:pt idx="32">
                  <c:v>44058</c:v>
                </c:pt>
                <c:pt idx="33">
                  <c:v>44065</c:v>
                </c:pt>
                <c:pt idx="34">
                  <c:v>44072</c:v>
                </c:pt>
                <c:pt idx="35">
                  <c:v>44079</c:v>
                </c:pt>
                <c:pt idx="36">
                  <c:v>44086</c:v>
                </c:pt>
                <c:pt idx="37">
                  <c:v>44093</c:v>
                </c:pt>
                <c:pt idx="38">
                  <c:v>44100</c:v>
                </c:pt>
                <c:pt idx="39">
                  <c:v>44107</c:v>
                </c:pt>
                <c:pt idx="40">
                  <c:v>44114</c:v>
                </c:pt>
                <c:pt idx="41">
                  <c:v>44121</c:v>
                </c:pt>
                <c:pt idx="42">
                  <c:v>44128</c:v>
                </c:pt>
                <c:pt idx="43">
                  <c:v>44135</c:v>
                </c:pt>
                <c:pt idx="44">
                  <c:v>44142</c:v>
                </c:pt>
                <c:pt idx="45">
                  <c:v>44149</c:v>
                </c:pt>
                <c:pt idx="46">
                  <c:v>44156</c:v>
                </c:pt>
                <c:pt idx="47">
                  <c:v>44163</c:v>
                </c:pt>
                <c:pt idx="48">
                  <c:v>44170</c:v>
                </c:pt>
                <c:pt idx="49">
                  <c:v>44177</c:v>
                </c:pt>
                <c:pt idx="50">
                  <c:v>44184</c:v>
                </c:pt>
                <c:pt idx="51">
                  <c:v>44191</c:v>
                </c:pt>
                <c:pt idx="52">
                  <c:v>44198</c:v>
                </c:pt>
                <c:pt idx="53">
                  <c:v>44205</c:v>
                </c:pt>
                <c:pt idx="54">
                  <c:v>44212</c:v>
                </c:pt>
                <c:pt idx="55">
                  <c:v>44219</c:v>
                </c:pt>
                <c:pt idx="56">
                  <c:v>44226</c:v>
                </c:pt>
                <c:pt idx="57">
                  <c:v>44233</c:v>
                </c:pt>
                <c:pt idx="58">
                  <c:v>44240</c:v>
                </c:pt>
                <c:pt idx="59">
                  <c:v>44247</c:v>
                </c:pt>
                <c:pt idx="60">
                  <c:v>44254</c:v>
                </c:pt>
                <c:pt idx="61">
                  <c:v>44261</c:v>
                </c:pt>
                <c:pt idx="62">
                  <c:v>44268</c:v>
                </c:pt>
                <c:pt idx="63">
                  <c:v>44275</c:v>
                </c:pt>
                <c:pt idx="64">
                  <c:v>44282</c:v>
                </c:pt>
                <c:pt idx="65">
                  <c:v>44289</c:v>
                </c:pt>
                <c:pt idx="66">
                  <c:v>44296</c:v>
                </c:pt>
                <c:pt idx="67">
                  <c:v>44303</c:v>
                </c:pt>
                <c:pt idx="68">
                  <c:v>44310</c:v>
                </c:pt>
                <c:pt idx="69">
                  <c:v>44317</c:v>
                </c:pt>
                <c:pt idx="70">
                  <c:v>44324</c:v>
                </c:pt>
                <c:pt idx="71">
                  <c:v>44331</c:v>
                </c:pt>
                <c:pt idx="72">
                  <c:v>44338</c:v>
                </c:pt>
                <c:pt idx="73">
                  <c:v>44345</c:v>
                </c:pt>
                <c:pt idx="74">
                  <c:v>44352</c:v>
                </c:pt>
                <c:pt idx="75">
                  <c:v>44359</c:v>
                </c:pt>
                <c:pt idx="76">
                  <c:v>44366</c:v>
                </c:pt>
                <c:pt idx="77">
                  <c:v>44373</c:v>
                </c:pt>
                <c:pt idx="78">
                  <c:v>44380</c:v>
                </c:pt>
                <c:pt idx="79">
                  <c:v>44387</c:v>
                </c:pt>
                <c:pt idx="80">
                  <c:v>44394</c:v>
                </c:pt>
                <c:pt idx="81">
                  <c:v>44401</c:v>
                </c:pt>
                <c:pt idx="82">
                  <c:v>44408</c:v>
                </c:pt>
                <c:pt idx="83">
                  <c:v>44415</c:v>
                </c:pt>
                <c:pt idx="84">
                  <c:v>44422</c:v>
                </c:pt>
                <c:pt idx="85">
                  <c:v>44429</c:v>
                </c:pt>
                <c:pt idx="86">
                  <c:v>44436</c:v>
                </c:pt>
                <c:pt idx="87">
                  <c:v>44443</c:v>
                </c:pt>
                <c:pt idx="88">
                  <c:v>44450</c:v>
                </c:pt>
                <c:pt idx="89">
                  <c:v>44457</c:v>
                </c:pt>
                <c:pt idx="90">
                  <c:v>44464</c:v>
                </c:pt>
                <c:pt idx="91">
                  <c:v>44471</c:v>
                </c:pt>
                <c:pt idx="92">
                  <c:v>44478</c:v>
                </c:pt>
                <c:pt idx="93">
                  <c:v>44485</c:v>
                </c:pt>
                <c:pt idx="94">
                  <c:v>44492</c:v>
                </c:pt>
                <c:pt idx="95">
                  <c:v>44499</c:v>
                </c:pt>
                <c:pt idx="96">
                  <c:v>44506</c:v>
                </c:pt>
                <c:pt idx="97">
                  <c:v>44513</c:v>
                </c:pt>
                <c:pt idx="98">
                  <c:v>44520</c:v>
                </c:pt>
                <c:pt idx="99">
                  <c:v>44527</c:v>
                </c:pt>
                <c:pt idx="100">
                  <c:v>44534</c:v>
                </c:pt>
                <c:pt idx="101">
                  <c:v>44541</c:v>
                </c:pt>
                <c:pt idx="102">
                  <c:v>44548</c:v>
                </c:pt>
                <c:pt idx="103">
                  <c:v>44555</c:v>
                </c:pt>
                <c:pt idx="104">
                  <c:v>44562</c:v>
                </c:pt>
                <c:pt idx="105">
                  <c:v>44569</c:v>
                </c:pt>
                <c:pt idx="106">
                  <c:v>44576</c:v>
                </c:pt>
                <c:pt idx="107">
                  <c:v>44583</c:v>
                </c:pt>
                <c:pt idx="108">
                  <c:v>44590</c:v>
                </c:pt>
                <c:pt idx="109">
                  <c:v>44597</c:v>
                </c:pt>
                <c:pt idx="110">
                  <c:v>44604</c:v>
                </c:pt>
                <c:pt idx="111">
                  <c:v>44611</c:v>
                </c:pt>
                <c:pt idx="112">
                  <c:v>44618</c:v>
                </c:pt>
                <c:pt idx="113">
                  <c:v>44625</c:v>
                </c:pt>
                <c:pt idx="114">
                  <c:v>44632</c:v>
                </c:pt>
                <c:pt idx="115">
                  <c:v>44639</c:v>
                </c:pt>
                <c:pt idx="116">
                  <c:v>44646</c:v>
                </c:pt>
                <c:pt idx="117">
                  <c:v>44653</c:v>
                </c:pt>
                <c:pt idx="118">
                  <c:v>44660</c:v>
                </c:pt>
                <c:pt idx="119">
                  <c:v>44667</c:v>
                </c:pt>
                <c:pt idx="120">
                  <c:v>44674</c:v>
                </c:pt>
                <c:pt idx="121">
                  <c:v>44681</c:v>
                </c:pt>
                <c:pt idx="122">
                  <c:v>44688</c:v>
                </c:pt>
                <c:pt idx="123">
                  <c:v>44695</c:v>
                </c:pt>
                <c:pt idx="124">
                  <c:v>44702</c:v>
                </c:pt>
                <c:pt idx="125">
                  <c:v>44709</c:v>
                </c:pt>
                <c:pt idx="126">
                  <c:v>44716</c:v>
                </c:pt>
                <c:pt idx="127">
                  <c:v>44723</c:v>
                </c:pt>
                <c:pt idx="128">
                  <c:v>44730</c:v>
                </c:pt>
                <c:pt idx="129">
                  <c:v>44737</c:v>
                </c:pt>
                <c:pt idx="130">
                  <c:v>44744</c:v>
                </c:pt>
                <c:pt idx="131">
                  <c:v>44751</c:v>
                </c:pt>
                <c:pt idx="132">
                  <c:v>44758</c:v>
                </c:pt>
                <c:pt idx="133">
                  <c:v>44765</c:v>
                </c:pt>
                <c:pt idx="134">
                  <c:v>44772</c:v>
                </c:pt>
                <c:pt idx="135">
                  <c:v>44779</c:v>
                </c:pt>
                <c:pt idx="136">
                  <c:v>44786</c:v>
                </c:pt>
                <c:pt idx="137">
                  <c:v>44793</c:v>
                </c:pt>
                <c:pt idx="138">
                  <c:v>44800</c:v>
                </c:pt>
                <c:pt idx="139">
                  <c:v>44807</c:v>
                </c:pt>
                <c:pt idx="140">
                  <c:v>44814</c:v>
                </c:pt>
                <c:pt idx="141">
                  <c:v>44821</c:v>
                </c:pt>
                <c:pt idx="142">
                  <c:v>44828</c:v>
                </c:pt>
                <c:pt idx="143">
                  <c:v>44835</c:v>
                </c:pt>
              </c:numCache>
            </c:numRef>
          </c:xVal>
          <c:yVal>
            <c:numRef>
              <c:f>Sheet2!$E$2:$E$145</c:f>
              <c:numCache>
                <c:formatCode>General</c:formatCode>
                <c:ptCount val="14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0</c:v>
                </c:pt>
                <c:pt idx="5">
                  <c:v>4</c:v>
                </c:pt>
                <c:pt idx="6">
                  <c:v>6</c:v>
                </c:pt>
                <c:pt idx="7">
                  <c:v>6</c:v>
                </c:pt>
                <c:pt idx="8">
                  <c:v>9</c:v>
                </c:pt>
                <c:pt idx="9">
                  <c:v>38</c:v>
                </c:pt>
                <c:pt idx="10">
                  <c:v>60</c:v>
                </c:pt>
                <c:pt idx="11">
                  <c:v>586</c:v>
                </c:pt>
                <c:pt idx="12" formatCode="#,##0">
                  <c:v>3211</c:v>
                </c:pt>
                <c:pt idx="13" formatCode="#,##0">
                  <c:v>10113</c:v>
                </c:pt>
                <c:pt idx="14" formatCode="#,##0">
                  <c:v>16306</c:v>
                </c:pt>
                <c:pt idx="15" formatCode="#,##0">
                  <c:v>17201</c:v>
                </c:pt>
                <c:pt idx="16" formatCode="#,##0">
                  <c:v>15525</c:v>
                </c:pt>
                <c:pt idx="17" formatCode="#,##0">
                  <c:v>13199</c:v>
                </c:pt>
                <c:pt idx="18" formatCode="#,##0">
                  <c:v>11223</c:v>
                </c:pt>
                <c:pt idx="19" formatCode="#,##0">
                  <c:v>9229</c:v>
                </c:pt>
                <c:pt idx="20" formatCode="#,##0">
                  <c:v>7228</c:v>
                </c:pt>
                <c:pt idx="21" formatCode="#,##0">
                  <c:v>6160</c:v>
                </c:pt>
                <c:pt idx="22" formatCode="#,##0">
                  <c:v>5046</c:v>
                </c:pt>
                <c:pt idx="23" formatCode="#,##0">
                  <c:v>4227</c:v>
                </c:pt>
                <c:pt idx="24" formatCode="#,##0">
                  <c:v>3844</c:v>
                </c:pt>
                <c:pt idx="25" formatCode="#,##0">
                  <c:v>3835</c:v>
                </c:pt>
                <c:pt idx="26" formatCode="#,##0">
                  <c:v>4540</c:v>
                </c:pt>
                <c:pt idx="27" formatCode="#,##0">
                  <c:v>5770</c:v>
                </c:pt>
                <c:pt idx="28" formatCode="#,##0">
                  <c:v>7166</c:v>
                </c:pt>
                <c:pt idx="29" formatCode="#,##0">
                  <c:v>8229</c:v>
                </c:pt>
                <c:pt idx="30" formatCode="#,##0">
                  <c:v>8285</c:v>
                </c:pt>
                <c:pt idx="31" formatCode="#,##0">
                  <c:v>7848</c:v>
                </c:pt>
                <c:pt idx="32" formatCode="#,##0">
                  <c:v>7248</c:v>
                </c:pt>
                <c:pt idx="33" formatCode="#,##0">
                  <c:v>6375</c:v>
                </c:pt>
                <c:pt idx="34" formatCode="#,##0">
                  <c:v>5739</c:v>
                </c:pt>
                <c:pt idx="35" formatCode="#,##0">
                  <c:v>5010</c:v>
                </c:pt>
                <c:pt idx="36" formatCode="#,##0">
                  <c:v>4618</c:v>
                </c:pt>
                <c:pt idx="37" formatCode="#,##0">
                  <c:v>4273</c:v>
                </c:pt>
                <c:pt idx="38" formatCode="#,##0">
                  <c:v>4296</c:v>
                </c:pt>
                <c:pt idx="39" formatCode="#,##0">
                  <c:v>4240</c:v>
                </c:pt>
                <c:pt idx="40" formatCode="#,##0">
                  <c:v>4813</c:v>
                </c:pt>
                <c:pt idx="41" formatCode="#,##0">
                  <c:v>5195</c:v>
                </c:pt>
                <c:pt idx="42" formatCode="#,##0">
                  <c:v>5990</c:v>
                </c:pt>
                <c:pt idx="43" formatCode="#,##0">
                  <c:v>7019</c:v>
                </c:pt>
                <c:pt idx="44" formatCode="#,##0">
                  <c:v>8754</c:v>
                </c:pt>
                <c:pt idx="45" formatCode="#,##0">
                  <c:v>10644</c:v>
                </c:pt>
                <c:pt idx="46" formatCode="#,##0">
                  <c:v>13343</c:v>
                </c:pt>
                <c:pt idx="47" formatCode="#,##0">
                  <c:v>15615</c:v>
                </c:pt>
                <c:pt idx="48" formatCode="#,##0">
                  <c:v>18545</c:v>
                </c:pt>
                <c:pt idx="49" formatCode="#,##0">
                  <c:v>20913</c:v>
                </c:pt>
                <c:pt idx="50" formatCode="#,##0">
                  <c:v>22313</c:v>
                </c:pt>
                <c:pt idx="51" formatCode="#,##0">
                  <c:v>23363</c:v>
                </c:pt>
                <c:pt idx="52" formatCode="#,##0">
                  <c:v>24845</c:v>
                </c:pt>
                <c:pt idx="53" formatCode="#,##0">
                  <c:v>25974</c:v>
                </c:pt>
                <c:pt idx="54" formatCode="#,##0">
                  <c:v>25692</c:v>
                </c:pt>
                <c:pt idx="55" formatCode="#,##0">
                  <c:v>23687</c:v>
                </c:pt>
                <c:pt idx="56" formatCode="#,##0">
                  <c:v>20322</c:v>
                </c:pt>
                <c:pt idx="57" formatCode="#,##0">
                  <c:v>17034</c:v>
                </c:pt>
                <c:pt idx="58" formatCode="#,##0">
                  <c:v>13519</c:v>
                </c:pt>
                <c:pt idx="59" formatCode="#,##0">
                  <c:v>10807</c:v>
                </c:pt>
                <c:pt idx="60" formatCode="#,##0">
                  <c:v>8654</c:v>
                </c:pt>
                <c:pt idx="61" formatCode="#,##0">
                  <c:v>6731</c:v>
                </c:pt>
                <c:pt idx="62" formatCode="#,##0">
                  <c:v>5725</c:v>
                </c:pt>
                <c:pt idx="63" formatCode="#,##0">
                  <c:v>4893</c:v>
                </c:pt>
                <c:pt idx="64" formatCode="#,##0">
                  <c:v>4461</c:v>
                </c:pt>
                <c:pt idx="65" formatCode="#,##0">
                  <c:v>4197</c:v>
                </c:pt>
                <c:pt idx="66" formatCode="#,##0">
                  <c:v>4313</c:v>
                </c:pt>
                <c:pt idx="67" formatCode="#,##0">
                  <c:v>4450</c:v>
                </c:pt>
                <c:pt idx="68" formatCode="#,##0">
                  <c:v>4600</c:v>
                </c:pt>
                <c:pt idx="69" formatCode="#,##0">
                  <c:v>4165</c:v>
                </c:pt>
                <c:pt idx="70" formatCode="#,##0">
                  <c:v>4006</c:v>
                </c:pt>
                <c:pt idx="71" formatCode="#,##0">
                  <c:v>3678</c:v>
                </c:pt>
                <c:pt idx="72" formatCode="#,##0">
                  <c:v>3238</c:v>
                </c:pt>
                <c:pt idx="73" formatCode="#,##0">
                  <c:v>2770</c:v>
                </c:pt>
                <c:pt idx="74" formatCode="#,##0">
                  <c:v>2347</c:v>
                </c:pt>
                <c:pt idx="75" formatCode="#,##0">
                  <c:v>2035</c:v>
                </c:pt>
                <c:pt idx="76" formatCode="#,##0">
                  <c:v>1776</c:v>
                </c:pt>
                <c:pt idx="77" formatCode="#,##0">
                  <c:v>1635</c:v>
                </c:pt>
                <c:pt idx="78" formatCode="#,##0">
                  <c:v>1543</c:v>
                </c:pt>
                <c:pt idx="79" formatCode="#,##0">
                  <c:v>1645</c:v>
                </c:pt>
                <c:pt idx="80" formatCode="#,##0">
                  <c:v>1991</c:v>
                </c:pt>
                <c:pt idx="81" formatCode="#,##0">
                  <c:v>2760</c:v>
                </c:pt>
                <c:pt idx="82" formatCode="#,##0">
                  <c:v>4105</c:v>
                </c:pt>
                <c:pt idx="83" formatCode="#,##0">
                  <c:v>6484</c:v>
                </c:pt>
                <c:pt idx="84" formatCode="#,##0">
                  <c:v>9406</c:v>
                </c:pt>
                <c:pt idx="85" formatCode="#,##0">
                  <c:v>12181</c:v>
                </c:pt>
                <c:pt idx="86" formatCode="#,##0">
                  <c:v>14174</c:v>
                </c:pt>
                <c:pt idx="87" formatCode="#,##0">
                  <c:v>15493</c:v>
                </c:pt>
                <c:pt idx="88" formatCode="#,##0">
                  <c:v>15418</c:v>
                </c:pt>
                <c:pt idx="89" formatCode="#,##0">
                  <c:v>15211</c:v>
                </c:pt>
                <c:pt idx="90" formatCode="#,##0">
                  <c:v>14347</c:v>
                </c:pt>
                <c:pt idx="91" formatCode="#,##0">
                  <c:v>12830</c:v>
                </c:pt>
                <c:pt idx="92" formatCode="#,##0">
                  <c:v>11180</c:v>
                </c:pt>
                <c:pt idx="93" formatCode="#,##0">
                  <c:v>9878</c:v>
                </c:pt>
                <c:pt idx="94" formatCode="#,##0">
                  <c:v>8941</c:v>
                </c:pt>
                <c:pt idx="95" formatCode="#,##0">
                  <c:v>7960</c:v>
                </c:pt>
                <c:pt idx="96" formatCode="#,##0">
                  <c:v>7287</c:v>
                </c:pt>
                <c:pt idx="97" formatCode="#,##0">
                  <c:v>7159</c:v>
                </c:pt>
                <c:pt idx="98" formatCode="#,##0">
                  <c:v>7310</c:v>
                </c:pt>
                <c:pt idx="99" formatCode="#,##0">
                  <c:v>7886</c:v>
                </c:pt>
                <c:pt idx="100" formatCode="#,##0">
                  <c:v>8781</c:v>
                </c:pt>
                <c:pt idx="101" formatCode="#,##0">
                  <c:v>9734</c:v>
                </c:pt>
                <c:pt idx="102" formatCode="#,##0">
                  <c:v>10250</c:v>
                </c:pt>
                <c:pt idx="103" formatCode="#,##0">
                  <c:v>10457</c:v>
                </c:pt>
                <c:pt idx="104" formatCode="#,##0">
                  <c:v>11677</c:v>
                </c:pt>
                <c:pt idx="105" formatCode="#,##0">
                  <c:v>15127</c:v>
                </c:pt>
                <c:pt idx="106" formatCode="#,##0">
                  <c:v>19091</c:v>
                </c:pt>
                <c:pt idx="107" formatCode="#,##0">
                  <c:v>21345</c:v>
                </c:pt>
                <c:pt idx="108" formatCode="#,##0">
                  <c:v>20973</c:v>
                </c:pt>
                <c:pt idx="109" formatCode="#,##0">
                  <c:v>18757</c:v>
                </c:pt>
                <c:pt idx="110" formatCode="#,##0">
                  <c:v>15348</c:v>
                </c:pt>
                <c:pt idx="111" formatCode="#,##0">
                  <c:v>11571</c:v>
                </c:pt>
                <c:pt idx="112" formatCode="#,##0">
                  <c:v>8302</c:v>
                </c:pt>
                <c:pt idx="113" formatCode="#,##0">
                  <c:v>6071</c:v>
                </c:pt>
                <c:pt idx="114" formatCode="#,##0">
                  <c:v>4414</c:v>
                </c:pt>
                <c:pt idx="115" formatCode="#,##0">
                  <c:v>3138</c:v>
                </c:pt>
                <c:pt idx="116" formatCode="#,##0">
                  <c:v>2514</c:v>
                </c:pt>
                <c:pt idx="117" formatCode="#,##0">
                  <c:v>1943</c:v>
                </c:pt>
                <c:pt idx="118" formatCode="#,##0">
                  <c:v>1604</c:v>
                </c:pt>
                <c:pt idx="119" formatCode="#,##0">
                  <c:v>1414</c:v>
                </c:pt>
                <c:pt idx="120" formatCode="#,##0">
                  <c:v>1355</c:v>
                </c:pt>
                <c:pt idx="121" formatCode="#,##0">
                  <c:v>1433</c:v>
                </c:pt>
                <c:pt idx="122" formatCode="#,##0">
                  <c:v>1435</c:v>
                </c:pt>
                <c:pt idx="123" formatCode="#,##0">
                  <c:v>1687</c:v>
                </c:pt>
                <c:pt idx="124" formatCode="#,##0">
                  <c:v>1747</c:v>
                </c:pt>
                <c:pt idx="125" formatCode="#,##0">
                  <c:v>1955</c:v>
                </c:pt>
                <c:pt idx="126" formatCode="#,##0">
                  <c:v>2016</c:v>
                </c:pt>
                <c:pt idx="127" formatCode="#,##0">
                  <c:v>2146</c:v>
                </c:pt>
                <c:pt idx="128" formatCode="#,##0">
                  <c:v>2211</c:v>
                </c:pt>
                <c:pt idx="129" formatCode="#,##0">
                  <c:v>2339</c:v>
                </c:pt>
                <c:pt idx="130" formatCode="#,##0">
                  <c:v>2427</c:v>
                </c:pt>
                <c:pt idx="131" formatCode="#,##0">
                  <c:v>2608</c:v>
                </c:pt>
                <c:pt idx="132" formatCode="#,##0">
                  <c:v>2940</c:v>
                </c:pt>
                <c:pt idx="133" formatCode="#,##0">
                  <c:v>3247</c:v>
                </c:pt>
                <c:pt idx="134" formatCode="#,##0">
                  <c:v>3414</c:v>
                </c:pt>
                <c:pt idx="135" formatCode="#,##0">
                  <c:v>3386</c:v>
                </c:pt>
                <c:pt idx="136" formatCode="#,##0">
                  <c:v>3290</c:v>
                </c:pt>
                <c:pt idx="137" formatCode="#,##0">
                  <c:v>3183</c:v>
                </c:pt>
                <c:pt idx="138" formatCode="#,##0">
                  <c:v>3055</c:v>
                </c:pt>
                <c:pt idx="139" formatCode="#,##0">
                  <c:v>2950</c:v>
                </c:pt>
                <c:pt idx="140" formatCode="#,##0">
                  <c:v>2826</c:v>
                </c:pt>
                <c:pt idx="141" formatCode="#,##0">
                  <c:v>2521</c:v>
                </c:pt>
                <c:pt idx="142" formatCode="#,##0">
                  <c:v>2573</c:v>
                </c:pt>
                <c:pt idx="143" formatCode="#,##0">
                  <c:v>2399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055-5546-9AC9-95851C63D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8339615"/>
        <c:axId val="1380497247"/>
      </c:scatterChart>
      <c:valAx>
        <c:axId val="1328339615"/>
        <c:scaling>
          <c:orientation val="minMax"/>
          <c:max val="44835"/>
          <c:min val="4383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>
                    <a:solidFill>
                      <a:schemeClr val="tx1"/>
                    </a:solidFill>
                  </a:rPr>
                  <a:t>Week</a:t>
                </a:r>
              </a:p>
            </c:rich>
          </c:tx>
          <c:layout>
            <c:manualLayout>
              <c:xMode val="edge"/>
              <c:yMode val="edge"/>
              <c:x val="0.5064115792538002"/>
              <c:y val="0.9139596024306579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m/d/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0497247"/>
        <c:crosses val="autoZero"/>
        <c:crossBetween val="midCat"/>
        <c:majorUnit val="50"/>
      </c:valAx>
      <c:valAx>
        <c:axId val="138049724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>
                    <a:solidFill>
                      <a:schemeClr val="tx1"/>
                    </a:solidFill>
                  </a:rPr>
                  <a:t>Total Deaths</a:t>
                </a:r>
              </a:p>
            </c:rich>
          </c:tx>
          <c:layout>
            <c:manualLayout>
              <c:xMode val="edge"/>
              <c:yMode val="edge"/>
              <c:x val="1.7537369129000335E-2"/>
              <c:y val="0.37176923687853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833961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900996240558594E-2"/>
          <c:y val="0.35834553257286433"/>
          <c:w val="0.66434381255749297"/>
          <c:h val="3.35361698312175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2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2200">
                <a:solidFill>
                  <a:schemeClr val="tx1"/>
                </a:solidFill>
              </a:rPr>
              <a:t>Deaths from Influenza</a:t>
            </a:r>
            <a:r>
              <a:rPr lang="en-US" sz="2200" baseline="0">
                <a:solidFill>
                  <a:schemeClr val="tx1"/>
                </a:solidFill>
              </a:rPr>
              <a:t> and Pneumonia from the Fall of 2017 to the Fall of 2019 </a:t>
            </a:r>
            <a:endParaRPr lang="en-US" sz="2200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19022285800578442"/>
          <c:y val="5.1185032102933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723905327164309"/>
          <c:y val="0.16502952191380582"/>
          <c:w val="0.83204483457868228"/>
          <c:h val="0.6005242307405009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Sheet3!$C$1</c:f>
              <c:strCache>
                <c:ptCount val="1"/>
                <c:pt idx="0">
                  <c:v>Influenza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Sheet3!$B$2:$B$118</c:f>
              <c:numCache>
                <c:formatCode>m/d/yy</c:formatCode>
                <c:ptCount val="117"/>
                <c:pt idx="0">
                  <c:v>43015</c:v>
                </c:pt>
                <c:pt idx="1">
                  <c:v>43022</c:v>
                </c:pt>
                <c:pt idx="2">
                  <c:v>43029</c:v>
                </c:pt>
                <c:pt idx="3">
                  <c:v>43036</c:v>
                </c:pt>
                <c:pt idx="4">
                  <c:v>43043</c:v>
                </c:pt>
                <c:pt idx="5">
                  <c:v>43050</c:v>
                </c:pt>
                <c:pt idx="6">
                  <c:v>43057</c:v>
                </c:pt>
                <c:pt idx="7">
                  <c:v>43064</c:v>
                </c:pt>
                <c:pt idx="8">
                  <c:v>43071</c:v>
                </c:pt>
                <c:pt idx="9">
                  <c:v>43078</c:v>
                </c:pt>
                <c:pt idx="10">
                  <c:v>43085</c:v>
                </c:pt>
                <c:pt idx="11">
                  <c:v>43092</c:v>
                </c:pt>
                <c:pt idx="12">
                  <c:v>43099</c:v>
                </c:pt>
                <c:pt idx="13">
                  <c:v>43106</c:v>
                </c:pt>
                <c:pt idx="14">
                  <c:v>43113</c:v>
                </c:pt>
                <c:pt idx="15">
                  <c:v>43120</c:v>
                </c:pt>
                <c:pt idx="16">
                  <c:v>43127</c:v>
                </c:pt>
                <c:pt idx="17">
                  <c:v>43134</c:v>
                </c:pt>
                <c:pt idx="18">
                  <c:v>43141</c:v>
                </c:pt>
                <c:pt idx="19">
                  <c:v>43148</c:v>
                </c:pt>
                <c:pt idx="20">
                  <c:v>43155</c:v>
                </c:pt>
                <c:pt idx="21">
                  <c:v>43162</c:v>
                </c:pt>
                <c:pt idx="22">
                  <c:v>43169</c:v>
                </c:pt>
                <c:pt idx="23">
                  <c:v>43176</c:v>
                </c:pt>
                <c:pt idx="24">
                  <c:v>43183</c:v>
                </c:pt>
                <c:pt idx="25">
                  <c:v>43190</c:v>
                </c:pt>
                <c:pt idx="26">
                  <c:v>43197</c:v>
                </c:pt>
                <c:pt idx="27">
                  <c:v>43204</c:v>
                </c:pt>
                <c:pt idx="28">
                  <c:v>43211</c:v>
                </c:pt>
                <c:pt idx="29">
                  <c:v>43218</c:v>
                </c:pt>
                <c:pt idx="30">
                  <c:v>43225</c:v>
                </c:pt>
                <c:pt idx="31">
                  <c:v>43232</c:v>
                </c:pt>
                <c:pt idx="32">
                  <c:v>43239</c:v>
                </c:pt>
                <c:pt idx="33">
                  <c:v>43246</c:v>
                </c:pt>
                <c:pt idx="34">
                  <c:v>43253</c:v>
                </c:pt>
                <c:pt idx="35">
                  <c:v>43260</c:v>
                </c:pt>
                <c:pt idx="36">
                  <c:v>43267</c:v>
                </c:pt>
                <c:pt idx="37">
                  <c:v>43274</c:v>
                </c:pt>
                <c:pt idx="38">
                  <c:v>43281</c:v>
                </c:pt>
                <c:pt idx="39">
                  <c:v>43288</c:v>
                </c:pt>
                <c:pt idx="40">
                  <c:v>43295</c:v>
                </c:pt>
                <c:pt idx="41">
                  <c:v>43302</c:v>
                </c:pt>
                <c:pt idx="42">
                  <c:v>43309</c:v>
                </c:pt>
                <c:pt idx="43">
                  <c:v>43316</c:v>
                </c:pt>
                <c:pt idx="44">
                  <c:v>43323</c:v>
                </c:pt>
                <c:pt idx="45">
                  <c:v>43330</c:v>
                </c:pt>
                <c:pt idx="46">
                  <c:v>43337</c:v>
                </c:pt>
                <c:pt idx="47">
                  <c:v>43344</c:v>
                </c:pt>
                <c:pt idx="48">
                  <c:v>43351</c:v>
                </c:pt>
                <c:pt idx="49">
                  <c:v>43358</c:v>
                </c:pt>
                <c:pt idx="50">
                  <c:v>43365</c:v>
                </c:pt>
                <c:pt idx="51">
                  <c:v>43372</c:v>
                </c:pt>
                <c:pt idx="52">
                  <c:v>43379</c:v>
                </c:pt>
                <c:pt idx="53">
                  <c:v>43386</c:v>
                </c:pt>
                <c:pt idx="54">
                  <c:v>43393</c:v>
                </c:pt>
                <c:pt idx="55">
                  <c:v>43400</c:v>
                </c:pt>
                <c:pt idx="56">
                  <c:v>43407</c:v>
                </c:pt>
                <c:pt idx="57">
                  <c:v>43414</c:v>
                </c:pt>
                <c:pt idx="58">
                  <c:v>43421</c:v>
                </c:pt>
                <c:pt idx="59">
                  <c:v>43428</c:v>
                </c:pt>
                <c:pt idx="60">
                  <c:v>43435</c:v>
                </c:pt>
                <c:pt idx="61">
                  <c:v>43442</c:v>
                </c:pt>
                <c:pt idx="62">
                  <c:v>43449</c:v>
                </c:pt>
                <c:pt idx="63">
                  <c:v>43456</c:v>
                </c:pt>
                <c:pt idx="64">
                  <c:v>43463</c:v>
                </c:pt>
                <c:pt idx="65">
                  <c:v>43470</c:v>
                </c:pt>
                <c:pt idx="66">
                  <c:v>43477</c:v>
                </c:pt>
                <c:pt idx="67">
                  <c:v>43484</c:v>
                </c:pt>
                <c:pt idx="68">
                  <c:v>43491</c:v>
                </c:pt>
                <c:pt idx="69">
                  <c:v>43498</c:v>
                </c:pt>
                <c:pt idx="70">
                  <c:v>43505</c:v>
                </c:pt>
                <c:pt idx="71">
                  <c:v>43512</c:v>
                </c:pt>
                <c:pt idx="72">
                  <c:v>43519</c:v>
                </c:pt>
                <c:pt idx="73">
                  <c:v>43526</c:v>
                </c:pt>
                <c:pt idx="74">
                  <c:v>43533</c:v>
                </c:pt>
                <c:pt idx="75">
                  <c:v>43540</c:v>
                </c:pt>
                <c:pt idx="76">
                  <c:v>43547</c:v>
                </c:pt>
                <c:pt idx="77">
                  <c:v>43554</c:v>
                </c:pt>
                <c:pt idx="78">
                  <c:v>43561</c:v>
                </c:pt>
                <c:pt idx="79">
                  <c:v>43568</c:v>
                </c:pt>
                <c:pt idx="80">
                  <c:v>43575</c:v>
                </c:pt>
                <c:pt idx="81">
                  <c:v>43582</c:v>
                </c:pt>
                <c:pt idx="82">
                  <c:v>43589</c:v>
                </c:pt>
                <c:pt idx="83">
                  <c:v>43596</c:v>
                </c:pt>
                <c:pt idx="84">
                  <c:v>43603</c:v>
                </c:pt>
                <c:pt idx="85">
                  <c:v>43610</c:v>
                </c:pt>
                <c:pt idx="86">
                  <c:v>43617</c:v>
                </c:pt>
                <c:pt idx="87">
                  <c:v>43624</c:v>
                </c:pt>
                <c:pt idx="88">
                  <c:v>43631</c:v>
                </c:pt>
                <c:pt idx="89">
                  <c:v>43638</c:v>
                </c:pt>
                <c:pt idx="90">
                  <c:v>43645</c:v>
                </c:pt>
                <c:pt idx="91">
                  <c:v>43652</c:v>
                </c:pt>
                <c:pt idx="92">
                  <c:v>43659</c:v>
                </c:pt>
                <c:pt idx="93">
                  <c:v>43666</c:v>
                </c:pt>
                <c:pt idx="94">
                  <c:v>43673</c:v>
                </c:pt>
                <c:pt idx="95">
                  <c:v>43680</c:v>
                </c:pt>
                <c:pt idx="96">
                  <c:v>43687</c:v>
                </c:pt>
                <c:pt idx="97">
                  <c:v>43694</c:v>
                </c:pt>
                <c:pt idx="98">
                  <c:v>43701</c:v>
                </c:pt>
                <c:pt idx="99">
                  <c:v>43708</c:v>
                </c:pt>
                <c:pt idx="100">
                  <c:v>43715</c:v>
                </c:pt>
                <c:pt idx="101">
                  <c:v>43722</c:v>
                </c:pt>
                <c:pt idx="102">
                  <c:v>43729</c:v>
                </c:pt>
                <c:pt idx="103">
                  <c:v>43736</c:v>
                </c:pt>
                <c:pt idx="104">
                  <c:v>43743</c:v>
                </c:pt>
                <c:pt idx="105">
                  <c:v>43750</c:v>
                </c:pt>
                <c:pt idx="106">
                  <c:v>43757</c:v>
                </c:pt>
                <c:pt idx="107">
                  <c:v>43764</c:v>
                </c:pt>
                <c:pt idx="108">
                  <c:v>43771</c:v>
                </c:pt>
                <c:pt idx="109">
                  <c:v>43778</c:v>
                </c:pt>
                <c:pt idx="110">
                  <c:v>43785</c:v>
                </c:pt>
                <c:pt idx="111">
                  <c:v>43792</c:v>
                </c:pt>
                <c:pt idx="112">
                  <c:v>43799</c:v>
                </c:pt>
                <c:pt idx="113">
                  <c:v>43806</c:v>
                </c:pt>
                <c:pt idx="114">
                  <c:v>43813</c:v>
                </c:pt>
                <c:pt idx="115">
                  <c:v>43820</c:v>
                </c:pt>
                <c:pt idx="116">
                  <c:v>43827</c:v>
                </c:pt>
              </c:numCache>
            </c:numRef>
          </c:xVal>
          <c:yVal>
            <c:numRef>
              <c:f>Sheet3!$C$2:$C$118</c:f>
              <c:numCache>
                <c:formatCode>General</c:formatCode>
                <c:ptCount val="117"/>
                <c:pt idx="0">
                  <c:v>6</c:v>
                </c:pt>
                <c:pt idx="1">
                  <c:v>2</c:v>
                </c:pt>
                <c:pt idx="2">
                  <c:v>11</c:v>
                </c:pt>
                <c:pt idx="3">
                  <c:v>8</c:v>
                </c:pt>
                <c:pt idx="4">
                  <c:v>9</c:v>
                </c:pt>
                <c:pt idx="5">
                  <c:v>12</c:v>
                </c:pt>
                <c:pt idx="6">
                  <c:v>16</c:v>
                </c:pt>
                <c:pt idx="7">
                  <c:v>13</c:v>
                </c:pt>
                <c:pt idx="8">
                  <c:v>29</c:v>
                </c:pt>
                <c:pt idx="9">
                  <c:v>50</c:v>
                </c:pt>
                <c:pt idx="10">
                  <c:v>61</c:v>
                </c:pt>
                <c:pt idx="11">
                  <c:v>143</c:v>
                </c:pt>
                <c:pt idx="12">
                  <c:v>315</c:v>
                </c:pt>
                <c:pt idx="13">
                  <c:v>621</c:v>
                </c:pt>
                <c:pt idx="14">
                  <c:v>923</c:v>
                </c:pt>
                <c:pt idx="15" formatCode="#,##0">
                  <c:v>1159</c:v>
                </c:pt>
                <c:pt idx="16" formatCode="#,##0">
                  <c:v>1284</c:v>
                </c:pt>
                <c:pt idx="17" formatCode="#,##0">
                  <c:v>1358</c:v>
                </c:pt>
                <c:pt idx="18" formatCode="#,##0">
                  <c:v>1243</c:v>
                </c:pt>
                <c:pt idx="19" formatCode="#,##0">
                  <c:v>1179</c:v>
                </c:pt>
                <c:pt idx="20">
                  <c:v>892</c:v>
                </c:pt>
                <c:pt idx="21">
                  <c:v>738</c:v>
                </c:pt>
                <c:pt idx="22">
                  <c:v>507</c:v>
                </c:pt>
                <c:pt idx="23">
                  <c:v>444</c:v>
                </c:pt>
                <c:pt idx="24">
                  <c:v>345</c:v>
                </c:pt>
                <c:pt idx="25">
                  <c:v>284</c:v>
                </c:pt>
                <c:pt idx="26">
                  <c:v>300</c:v>
                </c:pt>
                <c:pt idx="27">
                  <c:v>214</c:v>
                </c:pt>
                <c:pt idx="28">
                  <c:v>153</c:v>
                </c:pt>
                <c:pt idx="29">
                  <c:v>119</c:v>
                </c:pt>
                <c:pt idx="30">
                  <c:v>106</c:v>
                </c:pt>
                <c:pt idx="31">
                  <c:v>53</c:v>
                </c:pt>
                <c:pt idx="32">
                  <c:v>43</c:v>
                </c:pt>
                <c:pt idx="33">
                  <c:v>26</c:v>
                </c:pt>
                <c:pt idx="34">
                  <c:v>26</c:v>
                </c:pt>
                <c:pt idx="35">
                  <c:v>14</c:v>
                </c:pt>
                <c:pt idx="36">
                  <c:v>14</c:v>
                </c:pt>
                <c:pt idx="37">
                  <c:v>7</c:v>
                </c:pt>
                <c:pt idx="38">
                  <c:v>9</c:v>
                </c:pt>
                <c:pt idx="39">
                  <c:v>10</c:v>
                </c:pt>
                <c:pt idx="40">
                  <c:v>5</c:v>
                </c:pt>
                <c:pt idx="41">
                  <c:v>8</c:v>
                </c:pt>
                <c:pt idx="42">
                  <c:v>12</c:v>
                </c:pt>
                <c:pt idx="43">
                  <c:v>4</c:v>
                </c:pt>
                <c:pt idx="44">
                  <c:v>10</c:v>
                </c:pt>
                <c:pt idx="45">
                  <c:v>5</c:v>
                </c:pt>
                <c:pt idx="46">
                  <c:v>10</c:v>
                </c:pt>
                <c:pt idx="47">
                  <c:v>6</c:v>
                </c:pt>
                <c:pt idx="48">
                  <c:v>6</c:v>
                </c:pt>
                <c:pt idx="49">
                  <c:v>8</c:v>
                </c:pt>
                <c:pt idx="50">
                  <c:v>11</c:v>
                </c:pt>
                <c:pt idx="51">
                  <c:v>14</c:v>
                </c:pt>
                <c:pt idx="52">
                  <c:v>10</c:v>
                </c:pt>
                <c:pt idx="53">
                  <c:v>12</c:v>
                </c:pt>
                <c:pt idx="54">
                  <c:v>18</c:v>
                </c:pt>
                <c:pt idx="55">
                  <c:v>24</c:v>
                </c:pt>
                <c:pt idx="56">
                  <c:v>25</c:v>
                </c:pt>
                <c:pt idx="57">
                  <c:v>30</c:v>
                </c:pt>
                <c:pt idx="58">
                  <c:v>26</c:v>
                </c:pt>
                <c:pt idx="59">
                  <c:v>31</c:v>
                </c:pt>
                <c:pt idx="60">
                  <c:v>38</c:v>
                </c:pt>
                <c:pt idx="61">
                  <c:v>56</c:v>
                </c:pt>
                <c:pt idx="62">
                  <c:v>52</c:v>
                </c:pt>
                <c:pt idx="63">
                  <c:v>88</c:v>
                </c:pt>
                <c:pt idx="64">
                  <c:v>141</c:v>
                </c:pt>
                <c:pt idx="65">
                  <c:v>211</c:v>
                </c:pt>
                <c:pt idx="66">
                  <c:v>260</c:v>
                </c:pt>
                <c:pt idx="67">
                  <c:v>246</c:v>
                </c:pt>
                <c:pt idx="68">
                  <c:v>276</c:v>
                </c:pt>
                <c:pt idx="69">
                  <c:v>327</c:v>
                </c:pt>
                <c:pt idx="70">
                  <c:v>367</c:v>
                </c:pt>
                <c:pt idx="71">
                  <c:v>483</c:v>
                </c:pt>
                <c:pt idx="72">
                  <c:v>474</c:v>
                </c:pt>
                <c:pt idx="73">
                  <c:v>516</c:v>
                </c:pt>
                <c:pt idx="74">
                  <c:v>543</c:v>
                </c:pt>
                <c:pt idx="75">
                  <c:v>511</c:v>
                </c:pt>
                <c:pt idx="76">
                  <c:v>480</c:v>
                </c:pt>
                <c:pt idx="77">
                  <c:v>459</c:v>
                </c:pt>
                <c:pt idx="78">
                  <c:v>339</c:v>
                </c:pt>
                <c:pt idx="79">
                  <c:v>303</c:v>
                </c:pt>
                <c:pt idx="80">
                  <c:v>202</c:v>
                </c:pt>
                <c:pt idx="81">
                  <c:v>156</c:v>
                </c:pt>
                <c:pt idx="82">
                  <c:v>97</c:v>
                </c:pt>
                <c:pt idx="83">
                  <c:v>68</c:v>
                </c:pt>
                <c:pt idx="84">
                  <c:v>50</c:v>
                </c:pt>
                <c:pt idx="85">
                  <c:v>30</c:v>
                </c:pt>
                <c:pt idx="86">
                  <c:v>29</c:v>
                </c:pt>
                <c:pt idx="87">
                  <c:v>21</c:v>
                </c:pt>
                <c:pt idx="88">
                  <c:v>16</c:v>
                </c:pt>
                <c:pt idx="89">
                  <c:v>13</c:v>
                </c:pt>
                <c:pt idx="90">
                  <c:v>15</c:v>
                </c:pt>
                <c:pt idx="91">
                  <c:v>13</c:v>
                </c:pt>
                <c:pt idx="92">
                  <c:v>11</c:v>
                </c:pt>
                <c:pt idx="93">
                  <c:v>5</c:v>
                </c:pt>
                <c:pt idx="94">
                  <c:v>8</c:v>
                </c:pt>
                <c:pt idx="95">
                  <c:v>6</c:v>
                </c:pt>
                <c:pt idx="96">
                  <c:v>7</c:v>
                </c:pt>
                <c:pt idx="97">
                  <c:v>8</c:v>
                </c:pt>
                <c:pt idx="98">
                  <c:v>6</c:v>
                </c:pt>
                <c:pt idx="99">
                  <c:v>13</c:v>
                </c:pt>
                <c:pt idx="100">
                  <c:v>12</c:v>
                </c:pt>
                <c:pt idx="101">
                  <c:v>16</c:v>
                </c:pt>
                <c:pt idx="102">
                  <c:v>14</c:v>
                </c:pt>
                <c:pt idx="103">
                  <c:v>16</c:v>
                </c:pt>
                <c:pt idx="104">
                  <c:v>17</c:v>
                </c:pt>
                <c:pt idx="105">
                  <c:v>16</c:v>
                </c:pt>
                <c:pt idx="106">
                  <c:v>18</c:v>
                </c:pt>
                <c:pt idx="107">
                  <c:v>30</c:v>
                </c:pt>
                <c:pt idx="108">
                  <c:v>31</c:v>
                </c:pt>
                <c:pt idx="109">
                  <c:v>31</c:v>
                </c:pt>
                <c:pt idx="110">
                  <c:v>39</c:v>
                </c:pt>
                <c:pt idx="111">
                  <c:v>50</c:v>
                </c:pt>
                <c:pt idx="112">
                  <c:v>66</c:v>
                </c:pt>
                <c:pt idx="113">
                  <c:v>101</c:v>
                </c:pt>
                <c:pt idx="114">
                  <c:v>111</c:v>
                </c:pt>
                <c:pt idx="115">
                  <c:v>129</c:v>
                </c:pt>
                <c:pt idx="116">
                  <c:v>203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F8B-A542-A346-14108EDEF868}"/>
            </c:ext>
          </c:extLst>
        </c:ser>
        <c:ser>
          <c:idx val="1"/>
          <c:order val="1"/>
          <c:tx>
            <c:strRef>
              <c:f>Sheet3!$D$1</c:f>
              <c:strCache>
                <c:ptCount val="1"/>
                <c:pt idx="0">
                  <c:v>Pneumonia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Sheet3!$B$2:$B$118</c:f>
              <c:numCache>
                <c:formatCode>m/d/yy</c:formatCode>
                <c:ptCount val="117"/>
                <c:pt idx="0">
                  <c:v>43015</c:v>
                </c:pt>
                <c:pt idx="1">
                  <c:v>43022</c:v>
                </c:pt>
                <c:pt idx="2">
                  <c:v>43029</c:v>
                </c:pt>
                <c:pt idx="3">
                  <c:v>43036</c:v>
                </c:pt>
                <c:pt idx="4">
                  <c:v>43043</c:v>
                </c:pt>
                <c:pt idx="5">
                  <c:v>43050</c:v>
                </c:pt>
                <c:pt idx="6">
                  <c:v>43057</c:v>
                </c:pt>
                <c:pt idx="7">
                  <c:v>43064</c:v>
                </c:pt>
                <c:pt idx="8">
                  <c:v>43071</c:v>
                </c:pt>
                <c:pt idx="9">
                  <c:v>43078</c:v>
                </c:pt>
                <c:pt idx="10">
                  <c:v>43085</c:v>
                </c:pt>
                <c:pt idx="11">
                  <c:v>43092</c:v>
                </c:pt>
                <c:pt idx="12">
                  <c:v>43099</c:v>
                </c:pt>
                <c:pt idx="13">
                  <c:v>43106</c:v>
                </c:pt>
                <c:pt idx="14">
                  <c:v>43113</c:v>
                </c:pt>
                <c:pt idx="15">
                  <c:v>43120</c:v>
                </c:pt>
                <c:pt idx="16">
                  <c:v>43127</c:v>
                </c:pt>
                <c:pt idx="17">
                  <c:v>43134</c:v>
                </c:pt>
                <c:pt idx="18">
                  <c:v>43141</c:v>
                </c:pt>
                <c:pt idx="19">
                  <c:v>43148</c:v>
                </c:pt>
                <c:pt idx="20">
                  <c:v>43155</c:v>
                </c:pt>
                <c:pt idx="21">
                  <c:v>43162</c:v>
                </c:pt>
                <c:pt idx="22">
                  <c:v>43169</c:v>
                </c:pt>
                <c:pt idx="23">
                  <c:v>43176</c:v>
                </c:pt>
                <c:pt idx="24">
                  <c:v>43183</c:v>
                </c:pt>
                <c:pt idx="25">
                  <c:v>43190</c:v>
                </c:pt>
                <c:pt idx="26">
                  <c:v>43197</c:v>
                </c:pt>
                <c:pt idx="27">
                  <c:v>43204</c:v>
                </c:pt>
                <c:pt idx="28">
                  <c:v>43211</c:v>
                </c:pt>
                <c:pt idx="29">
                  <c:v>43218</c:v>
                </c:pt>
                <c:pt idx="30">
                  <c:v>43225</c:v>
                </c:pt>
                <c:pt idx="31">
                  <c:v>43232</c:v>
                </c:pt>
                <c:pt idx="32">
                  <c:v>43239</c:v>
                </c:pt>
                <c:pt idx="33">
                  <c:v>43246</c:v>
                </c:pt>
                <c:pt idx="34">
                  <c:v>43253</c:v>
                </c:pt>
                <c:pt idx="35">
                  <c:v>43260</c:v>
                </c:pt>
                <c:pt idx="36">
                  <c:v>43267</c:v>
                </c:pt>
                <c:pt idx="37">
                  <c:v>43274</c:v>
                </c:pt>
                <c:pt idx="38">
                  <c:v>43281</c:v>
                </c:pt>
                <c:pt idx="39">
                  <c:v>43288</c:v>
                </c:pt>
                <c:pt idx="40">
                  <c:v>43295</c:v>
                </c:pt>
                <c:pt idx="41">
                  <c:v>43302</c:v>
                </c:pt>
                <c:pt idx="42">
                  <c:v>43309</c:v>
                </c:pt>
                <c:pt idx="43">
                  <c:v>43316</c:v>
                </c:pt>
                <c:pt idx="44">
                  <c:v>43323</c:v>
                </c:pt>
                <c:pt idx="45">
                  <c:v>43330</c:v>
                </c:pt>
                <c:pt idx="46">
                  <c:v>43337</c:v>
                </c:pt>
                <c:pt idx="47">
                  <c:v>43344</c:v>
                </c:pt>
                <c:pt idx="48">
                  <c:v>43351</c:v>
                </c:pt>
                <c:pt idx="49">
                  <c:v>43358</c:v>
                </c:pt>
                <c:pt idx="50">
                  <c:v>43365</c:v>
                </c:pt>
                <c:pt idx="51">
                  <c:v>43372</c:v>
                </c:pt>
                <c:pt idx="52">
                  <c:v>43379</c:v>
                </c:pt>
                <c:pt idx="53">
                  <c:v>43386</c:v>
                </c:pt>
                <c:pt idx="54">
                  <c:v>43393</c:v>
                </c:pt>
                <c:pt idx="55">
                  <c:v>43400</c:v>
                </c:pt>
                <c:pt idx="56">
                  <c:v>43407</c:v>
                </c:pt>
                <c:pt idx="57">
                  <c:v>43414</c:v>
                </c:pt>
                <c:pt idx="58">
                  <c:v>43421</c:v>
                </c:pt>
                <c:pt idx="59">
                  <c:v>43428</c:v>
                </c:pt>
                <c:pt idx="60">
                  <c:v>43435</c:v>
                </c:pt>
                <c:pt idx="61">
                  <c:v>43442</c:v>
                </c:pt>
                <c:pt idx="62">
                  <c:v>43449</c:v>
                </c:pt>
                <c:pt idx="63">
                  <c:v>43456</c:v>
                </c:pt>
                <c:pt idx="64">
                  <c:v>43463</c:v>
                </c:pt>
                <c:pt idx="65">
                  <c:v>43470</c:v>
                </c:pt>
                <c:pt idx="66">
                  <c:v>43477</c:v>
                </c:pt>
                <c:pt idx="67">
                  <c:v>43484</c:v>
                </c:pt>
                <c:pt idx="68">
                  <c:v>43491</c:v>
                </c:pt>
                <c:pt idx="69">
                  <c:v>43498</c:v>
                </c:pt>
                <c:pt idx="70">
                  <c:v>43505</c:v>
                </c:pt>
                <c:pt idx="71">
                  <c:v>43512</c:v>
                </c:pt>
                <c:pt idx="72">
                  <c:v>43519</c:v>
                </c:pt>
                <c:pt idx="73">
                  <c:v>43526</c:v>
                </c:pt>
                <c:pt idx="74">
                  <c:v>43533</c:v>
                </c:pt>
                <c:pt idx="75">
                  <c:v>43540</c:v>
                </c:pt>
                <c:pt idx="76">
                  <c:v>43547</c:v>
                </c:pt>
                <c:pt idx="77">
                  <c:v>43554</c:v>
                </c:pt>
                <c:pt idx="78">
                  <c:v>43561</c:v>
                </c:pt>
                <c:pt idx="79">
                  <c:v>43568</c:v>
                </c:pt>
                <c:pt idx="80">
                  <c:v>43575</c:v>
                </c:pt>
                <c:pt idx="81">
                  <c:v>43582</c:v>
                </c:pt>
                <c:pt idx="82">
                  <c:v>43589</c:v>
                </c:pt>
                <c:pt idx="83">
                  <c:v>43596</c:v>
                </c:pt>
                <c:pt idx="84">
                  <c:v>43603</c:v>
                </c:pt>
                <c:pt idx="85">
                  <c:v>43610</c:v>
                </c:pt>
                <c:pt idx="86">
                  <c:v>43617</c:v>
                </c:pt>
                <c:pt idx="87">
                  <c:v>43624</c:v>
                </c:pt>
                <c:pt idx="88">
                  <c:v>43631</c:v>
                </c:pt>
                <c:pt idx="89">
                  <c:v>43638</c:v>
                </c:pt>
                <c:pt idx="90">
                  <c:v>43645</c:v>
                </c:pt>
                <c:pt idx="91">
                  <c:v>43652</c:v>
                </c:pt>
                <c:pt idx="92">
                  <c:v>43659</c:v>
                </c:pt>
                <c:pt idx="93">
                  <c:v>43666</c:v>
                </c:pt>
                <c:pt idx="94">
                  <c:v>43673</c:v>
                </c:pt>
                <c:pt idx="95">
                  <c:v>43680</c:v>
                </c:pt>
                <c:pt idx="96">
                  <c:v>43687</c:v>
                </c:pt>
                <c:pt idx="97">
                  <c:v>43694</c:v>
                </c:pt>
                <c:pt idx="98">
                  <c:v>43701</c:v>
                </c:pt>
                <c:pt idx="99">
                  <c:v>43708</c:v>
                </c:pt>
                <c:pt idx="100">
                  <c:v>43715</c:v>
                </c:pt>
                <c:pt idx="101">
                  <c:v>43722</c:v>
                </c:pt>
                <c:pt idx="102">
                  <c:v>43729</c:v>
                </c:pt>
                <c:pt idx="103">
                  <c:v>43736</c:v>
                </c:pt>
                <c:pt idx="104">
                  <c:v>43743</c:v>
                </c:pt>
                <c:pt idx="105">
                  <c:v>43750</c:v>
                </c:pt>
                <c:pt idx="106">
                  <c:v>43757</c:v>
                </c:pt>
                <c:pt idx="107">
                  <c:v>43764</c:v>
                </c:pt>
                <c:pt idx="108">
                  <c:v>43771</c:v>
                </c:pt>
                <c:pt idx="109">
                  <c:v>43778</c:v>
                </c:pt>
                <c:pt idx="110">
                  <c:v>43785</c:v>
                </c:pt>
                <c:pt idx="111">
                  <c:v>43792</c:v>
                </c:pt>
                <c:pt idx="112">
                  <c:v>43799</c:v>
                </c:pt>
                <c:pt idx="113">
                  <c:v>43806</c:v>
                </c:pt>
                <c:pt idx="114">
                  <c:v>43813</c:v>
                </c:pt>
                <c:pt idx="115">
                  <c:v>43820</c:v>
                </c:pt>
                <c:pt idx="116">
                  <c:v>43827</c:v>
                </c:pt>
              </c:numCache>
            </c:numRef>
          </c:xVal>
          <c:yVal>
            <c:numRef>
              <c:f>Sheet3!$D$2:$D$118</c:f>
              <c:numCache>
                <c:formatCode>General</c:formatCode>
                <c:ptCount val="117"/>
                <c:pt idx="0">
                  <c:v>580</c:v>
                </c:pt>
                <c:pt idx="1">
                  <c:v>592</c:v>
                </c:pt>
                <c:pt idx="2">
                  <c:v>637</c:v>
                </c:pt>
                <c:pt idx="3">
                  <c:v>602</c:v>
                </c:pt>
                <c:pt idx="4">
                  <c:v>649</c:v>
                </c:pt>
                <c:pt idx="5">
                  <c:v>658</c:v>
                </c:pt>
                <c:pt idx="6">
                  <c:v>762</c:v>
                </c:pt>
                <c:pt idx="7">
                  <c:v>734</c:v>
                </c:pt>
                <c:pt idx="8">
                  <c:v>792</c:v>
                </c:pt>
                <c:pt idx="9">
                  <c:v>866</c:v>
                </c:pt>
                <c:pt idx="10" formatCode="#,##0">
                  <c:v>1013</c:v>
                </c:pt>
                <c:pt idx="11" formatCode="#,##0">
                  <c:v>1150</c:v>
                </c:pt>
                <c:pt idx="12" formatCode="#,##0">
                  <c:v>1499</c:v>
                </c:pt>
                <c:pt idx="13" formatCode="#,##0">
                  <c:v>2207</c:v>
                </c:pt>
                <c:pt idx="14" formatCode="#,##0">
                  <c:v>2642</c:v>
                </c:pt>
                <c:pt idx="15" formatCode="#,##0">
                  <c:v>3144</c:v>
                </c:pt>
                <c:pt idx="16" formatCode="#,##0">
                  <c:v>4345</c:v>
                </c:pt>
                <c:pt idx="17" formatCode="#,##0">
                  <c:v>4864</c:v>
                </c:pt>
                <c:pt idx="18" formatCode="#,##0">
                  <c:v>4691</c:v>
                </c:pt>
                <c:pt idx="19" formatCode="#,##0">
                  <c:v>4599</c:v>
                </c:pt>
                <c:pt idx="20" formatCode="#,##0">
                  <c:v>4426</c:v>
                </c:pt>
                <c:pt idx="21" formatCode="#,##0">
                  <c:v>4044</c:v>
                </c:pt>
                <c:pt idx="22" formatCode="#,##0">
                  <c:v>4061</c:v>
                </c:pt>
                <c:pt idx="23" formatCode="#,##0">
                  <c:v>3853</c:v>
                </c:pt>
                <c:pt idx="24" formatCode="#,##0">
                  <c:v>3793</c:v>
                </c:pt>
                <c:pt idx="25" formatCode="#,##0">
                  <c:v>3779</c:v>
                </c:pt>
                <c:pt idx="26" formatCode="#,##0">
                  <c:v>3698</c:v>
                </c:pt>
                <c:pt idx="27" formatCode="#,##0">
                  <c:v>3590</c:v>
                </c:pt>
                <c:pt idx="28" formatCode="#,##0">
                  <c:v>3430</c:v>
                </c:pt>
                <c:pt idx="29" formatCode="#,##0">
                  <c:v>3395</c:v>
                </c:pt>
                <c:pt idx="30" formatCode="#,##0">
                  <c:v>3198</c:v>
                </c:pt>
                <c:pt idx="31" formatCode="#,##0">
                  <c:v>3033</c:v>
                </c:pt>
                <c:pt idx="32" formatCode="#,##0">
                  <c:v>2955</c:v>
                </c:pt>
                <c:pt idx="33" formatCode="#,##0">
                  <c:v>2951</c:v>
                </c:pt>
                <c:pt idx="34" formatCode="#,##0">
                  <c:v>2905</c:v>
                </c:pt>
                <c:pt idx="35" formatCode="#,##0">
                  <c:v>2908</c:v>
                </c:pt>
                <c:pt idx="36" formatCode="#,##0">
                  <c:v>2935</c:v>
                </c:pt>
                <c:pt idx="37" formatCode="#,##0">
                  <c:v>2866</c:v>
                </c:pt>
                <c:pt idx="38" formatCode="#,##0">
                  <c:v>2868</c:v>
                </c:pt>
                <c:pt idx="39" formatCode="#,##0">
                  <c:v>2769</c:v>
                </c:pt>
                <c:pt idx="40" formatCode="#,##0">
                  <c:v>2781</c:v>
                </c:pt>
                <c:pt idx="41" formatCode="#,##0">
                  <c:v>2706</c:v>
                </c:pt>
                <c:pt idx="42" formatCode="#,##0">
                  <c:v>2700</c:v>
                </c:pt>
                <c:pt idx="43" formatCode="#,##0">
                  <c:v>2661</c:v>
                </c:pt>
                <c:pt idx="44" formatCode="#,##0">
                  <c:v>2673</c:v>
                </c:pt>
                <c:pt idx="45" formatCode="#,##0">
                  <c:v>2616</c:v>
                </c:pt>
                <c:pt idx="46" formatCode="#,##0">
                  <c:v>2713</c:v>
                </c:pt>
                <c:pt idx="47" formatCode="#,##0">
                  <c:v>2630</c:v>
                </c:pt>
                <c:pt idx="48" formatCode="#,##0">
                  <c:v>2749</c:v>
                </c:pt>
                <c:pt idx="49" formatCode="#,##0">
                  <c:v>2761</c:v>
                </c:pt>
                <c:pt idx="50" formatCode="#,##0">
                  <c:v>2819</c:v>
                </c:pt>
                <c:pt idx="51" formatCode="#,##0">
                  <c:v>2814</c:v>
                </c:pt>
                <c:pt idx="52" formatCode="#,##0">
                  <c:v>2970</c:v>
                </c:pt>
                <c:pt idx="53" formatCode="#,##0">
                  <c:v>2865</c:v>
                </c:pt>
                <c:pt idx="54" formatCode="#,##0">
                  <c:v>2989</c:v>
                </c:pt>
                <c:pt idx="55" formatCode="#,##0">
                  <c:v>3066</c:v>
                </c:pt>
                <c:pt idx="56" formatCode="#,##0">
                  <c:v>3004</c:v>
                </c:pt>
                <c:pt idx="57" formatCode="#,##0">
                  <c:v>3022</c:v>
                </c:pt>
                <c:pt idx="58" formatCode="#,##0">
                  <c:v>3143</c:v>
                </c:pt>
                <c:pt idx="59" formatCode="#,##0">
                  <c:v>3178</c:v>
                </c:pt>
                <c:pt idx="60" formatCode="#,##0">
                  <c:v>3288</c:v>
                </c:pt>
                <c:pt idx="61" formatCode="#,##0">
                  <c:v>3399</c:v>
                </c:pt>
                <c:pt idx="62" formatCode="#,##0">
                  <c:v>3552</c:v>
                </c:pt>
                <c:pt idx="63" formatCode="#,##0">
                  <c:v>3490</c:v>
                </c:pt>
                <c:pt idx="64" formatCode="#,##0">
                  <c:v>3636</c:v>
                </c:pt>
                <c:pt idx="65" formatCode="#,##0">
                  <c:v>3919</c:v>
                </c:pt>
                <c:pt idx="66" formatCode="#,##0">
                  <c:v>4055</c:v>
                </c:pt>
                <c:pt idx="67" formatCode="#,##0">
                  <c:v>4098</c:v>
                </c:pt>
                <c:pt idx="68" formatCode="#,##0">
                  <c:v>3899</c:v>
                </c:pt>
                <c:pt idx="69" formatCode="#,##0">
                  <c:v>3893</c:v>
                </c:pt>
                <c:pt idx="70" formatCode="#,##0">
                  <c:v>3891</c:v>
                </c:pt>
                <c:pt idx="71" formatCode="#,##0">
                  <c:v>3896</c:v>
                </c:pt>
                <c:pt idx="72" formatCode="#,##0">
                  <c:v>3987</c:v>
                </c:pt>
                <c:pt idx="73" formatCode="#,##0">
                  <c:v>3758</c:v>
                </c:pt>
                <c:pt idx="74" formatCode="#,##0">
                  <c:v>3752</c:v>
                </c:pt>
                <c:pt idx="75" formatCode="#,##0">
                  <c:v>3978</c:v>
                </c:pt>
                <c:pt idx="76" formatCode="#,##0">
                  <c:v>3797</c:v>
                </c:pt>
                <c:pt idx="77" formatCode="#,##0">
                  <c:v>3714</c:v>
                </c:pt>
                <c:pt idx="78" formatCode="#,##0">
                  <c:v>3634</c:v>
                </c:pt>
                <c:pt idx="79" formatCode="#,##0">
                  <c:v>3450</c:v>
                </c:pt>
                <c:pt idx="80" formatCode="#,##0">
                  <c:v>3414</c:v>
                </c:pt>
                <c:pt idx="81" formatCode="#,##0">
                  <c:v>3273</c:v>
                </c:pt>
                <c:pt idx="82" formatCode="#,##0">
                  <c:v>3223</c:v>
                </c:pt>
                <c:pt idx="83" formatCode="#,##0">
                  <c:v>3229</c:v>
                </c:pt>
                <c:pt idx="84" formatCode="#,##0">
                  <c:v>3159</c:v>
                </c:pt>
                <c:pt idx="85" formatCode="#,##0">
                  <c:v>3149</c:v>
                </c:pt>
                <c:pt idx="86" formatCode="#,##0">
                  <c:v>3117</c:v>
                </c:pt>
                <c:pt idx="87" formatCode="#,##0">
                  <c:v>3045</c:v>
                </c:pt>
                <c:pt idx="88" formatCode="#,##0">
                  <c:v>2934</c:v>
                </c:pt>
                <c:pt idx="89" formatCode="#,##0">
                  <c:v>2952</c:v>
                </c:pt>
                <c:pt idx="90" formatCode="#,##0">
                  <c:v>2898</c:v>
                </c:pt>
                <c:pt idx="91" formatCode="#,##0">
                  <c:v>2864</c:v>
                </c:pt>
                <c:pt idx="92" formatCode="#,##0">
                  <c:v>2770</c:v>
                </c:pt>
                <c:pt idx="93" formatCode="#,##0">
                  <c:v>2679</c:v>
                </c:pt>
                <c:pt idx="94" formatCode="#,##0">
                  <c:v>2762</c:v>
                </c:pt>
                <c:pt idx="95" formatCode="#,##0">
                  <c:v>2737</c:v>
                </c:pt>
                <c:pt idx="96" formatCode="#,##0">
                  <c:v>2645</c:v>
                </c:pt>
                <c:pt idx="97" formatCode="#,##0">
                  <c:v>2601</c:v>
                </c:pt>
                <c:pt idx="98" formatCode="#,##0">
                  <c:v>2602</c:v>
                </c:pt>
                <c:pt idx="99" formatCode="#,##0">
                  <c:v>2618</c:v>
                </c:pt>
                <c:pt idx="100" formatCode="#,##0">
                  <c:v>2583</c:v>
                </c:pt>
                <c:pt idx="101" formatCode="#,##0">
                  <c:v>2515</c:v>
                </c:pt>
                <c:pt idx="102" formatCode="#,##0">
                  <c:v>2709</c:v>
                </c:pt>
                <c:pt idx="103" formatCode="#,##0">
                  <c:v>2780</c:v>
                </c:pt>
                <c:pt idx="104" formatCode="#,##0">
                  <c:v>2714</c:v>
                </c:pt>
                <c:pt idx="105" formatCode="#,##0">
                  <c:v>2782</c:v>
                </c:pt>
                <c:pt idx="106" formatCode="#,##0">
                  <c:v>2992</c:v>
                </c:pt>
                <c:pt idx="107" formatCode="#,##0">
                  <c:v>2995</c:v>
                </c:pt>
                <c:pt idx="108" formatCode="#,##0">
                  <c:v>2928</c:v>
                </c:pt>
                <c:pt idx="109" formatCode="#,##0">
                  <c:v>3081</c:v>
                </c:pt>
                <c:pt idx="110" formatCode="#,##0">
                  <c:v>3106</c:v>
                </c:pt>
                <c:pt idx="111" formatCode="#,##0">
                  <c:v>3014</c:v>
                </c:pt>
                <c:pt idx="112" formatCode="#,##0">
                  <c:v>2997</c:v>
                </c:pt>
                <c:pt idx="113" formatCode="#,##0">
                  <c:v>3329</c:v>
                </c:pt>
                <c:pt idx="114" formatCode="#,##0">
                  <c:v>3480</c:v>
                </c:pt>
                <c:pt idx="115" formatCode="#,##0">
                  <c:v>3392</c:v>
                </c:pt>
                <c:pt idx="116" formatCode="#,##0">
                  <c:v>3539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F8B-A542-A346-14108EDEF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6240751"/>
        <c:axId val="1306432271"/>
      </c:scatterChart>
      <c:valAx>
        <c:axId val="1306240751"/>
        <c:scaling>
          <c:orientation val="minMax"/>
          <c:max val="43830"/>
          <c:min val="430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>
                    <a:solidFill>
                      <a:schemeClr val="tx1"/>
                    </a:solidFill>
                  </a:rPr>
                  <a:t>Week</a:t>
                </a:r>
              </a:p>
            </c:rich>
          </c:tx>
          <c:layout>
            <c:manualLayout>
              <c:xMode val="edge"/>
              <c:yMode val="edge"/>
              <c:x val="0.54005604409252694"/>
              <c:y val="0.899060984972008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m/d/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6432271"/>
        <c:crosses val="autoZero"/>
        <c:crossBetween val="midCat"/>
        <c:majorUnit val="30"/>
      </c:valAx>
      <c:valAx>
        <c:axId val="1306432271"/>
        <c:scaling>
          <c:orientation val="minMax"/>
          <c:max val="50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>
                    <a:solidFill>
                      <a:schemeClr val="tx1"/>
                    </a:solidFill>
                  </a:rPr>
                  <a:t>Total Deaths</a:t>
                </a:r>
              </a:p>
            </c:rich>
          </c:tx>
          <c:layout>
            <c:manualLayout>
              <c:xMode val="edge"/>
              <c:yMode val="edge"/>
              <c:x val="2.6885818488951232E-2"/>
              <c:y val="0.340799827207960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6240751"/>
        <c:crosses val="autoZero"/>
        <c:crossBetween val="midCat"/>
        <c:majorUnit val="1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512849174849235"/>
          <c:y val="0.55287839602504374"/>
          <c:w val="0.49611850685909414"/>
          <c:h val="4.39830301856155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Sheet3!$E$1</c:f>
              <c:strCache>
                <c:ptCount val="1"/>
                <c:pt idx="0">
                  <c:v>ratio pneumonia to influenza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Sheet3!$B$2:$B$122</c:f>
              <c:numCache>
                <c:formatCode>m/d/yy</c:formatCode>
                <c:ptCount val="121"/>
                <c:pt idx="0">
                  <c:v>43015</c:v>
                </c:pt>
                <c:pt idx="1">
                  <c:v>43022</c:v>
                </c:pt>
                <c:pt idx="2">
                  <c:v>43029</c:v>
                </c:pt>
                <c:pt idx="3">
                  <c:v>43036</c:v>
                </c:pt>
                <c:pt idx="4">
                  <c:v>43043</c:v>
                </c:pt>
                <c:pt idx="5">
                  <c:v>43050</c:v>
                </c:pt>
                <c:pt idx="6">
                  <c:v>43057</c:v>
                </c:pt>
                <c:pt idx="7">
                  <c:v>43064</c:v>
                </c:pt>
                <c:pt idx="8">
                  <c:v>43071</c:v>
                </c:pt>
                <c:pt idx="9">
                  <c:v>43078</c:v>
                </c:pt>
                <c:pt idx="10">
                  <c:v>43085</c:v>
                </c:pt>
                <c:pt idx="11">
                  <c:v>43092</c:v>
                </c:pt>
                <c:pt idx="12">
                  <c:v>43099</c:v>
                </c:pt>
                <c:pt idx="13">
                  <c:v>43106</c:v>
                </c:pt>
                <c:pt idx="14">
                  <c:v>43113</c:v>
                </c:pt>
                <c:pt idx="15">
                  <c:v>43120</c:v>
                </c:pt>
                <c:pt idx="16">
                  <c:v>43127</c:v>
                </c:pt>
                <c:pt idx="17">
                  <c:v>43134</c:v>
                </c:pt>
                <c:pt idx="18">
                  <c:v>43141</c:v>
                </c:pt>
                <c:pt idx="19">
                  <c:v>43148</c:v>
                </c:pt>
                <c:pt idx="20">
                  <c:v>43155</c:v>
                </c:pt>
                <c:pt idx="21">
                  <c:v>43162</c:v>
                </c:pt>
                <c:pt idx="22">
                  <c:v>43169</c:v>
                </c:pt>
                <c:pt idx="23">
                  <c:v>43176</c:v>
                </c:pt>
                <c:pt idx="24">
                  <c:v>43183</c:v>
                </c:pt>
                <c:pt idx="25">
                  <c:v>43190</c:v>
                </c:pt>
                <c:pt idx="26">
                  <c:v>43197</c:v>
                </c:pt>
                <c:pt idx="27">
                  <c:v>43204</c:v>
                </c:pt>
                <c:pt idx="28">
                  <c:v>43211</c:v>
                </c:pt>
                <c:pt idx="29">
                  <c:v>43218</c:v>
                </c:pt>
                <c:pt idx="30">
                  <c:v>43225</c:v>
                </c:pt>
                <c:pt idx="31">
                  <c:v>43232</c:v>
                </c:pt>
                <c:pt idx="32">
                  <c:v>43239</c:v>
                </c:pt>
                <c:pt idx="33">
                  <c:v>43246</c:v>
                </c:pt>
                <c:pt idx="34">
                  <c:v>43253</c:v>
                </c:pt>
                <c:pt idx="35">
                  <c:v>43260</c:v>
                </c:pt>
                <c:pt idx="36">
                  <c:v>43267</c:v>
                </c:pt>
                <c:pt idx="37">
                  <c:v>43274</c:v>
                </c:pt>
                <c:pt idx="38">
                  <c:v>43281</c:v>
                </c:pt>
                <c:pt idx="39">
                  <c:v>43288</c:v>
                </c:pt>
                <c:pt idx="40">
                  <c:v>43295</c:v>
                </c:pt>
                <c:pt idx="41">
                  <c:v>43302</c:v>
                </c:pt>
                <c:pt idx="42">
                  <c:v>43309</c:v>
                </c:pt>
                <c:pt idx="43">
                  <c:v>43316</c:v>
                </c:pt>
                <c:pt idx="44">
                  <c:v>43323</c:v>
                </c:pt>
                <c:pt idx="45">
                  <c:v>43330</c:v>
                </c:pt>
                <c:pt idx="46">
                  <c:v>43337</c:v>
                </c:pt>
                <c:pt idx="47">
                  <c:v>43344</c:v>
                </c:pt>
                <c:pt idx="48">
                  <c:v>43351</c:v>
                </c:pt>
                <c:pt idx="49">
                  <c:v>43358</c:v>
                </c:pt>
                <c:pt idx="50">
                  <c:v>43365</c:v>
                </c:pt>
                <c:pt idx="51">
                  <c:v>43372</c:v>
                </c:pt>
                <c:pt idx="52">
                  <c:v>43379</c:v>
                </c:pt>
                <c:pt idx="53">
                  <c:v>43386</c:v>
                </c:pt>
                <c:pt idx="54">
                  <c:v>43393</c:v>
                </c:pt>
                <c:pt idx="55">
                  <c:v>43400</c:v>
                </c:pt>
                <c:pt idx="56">
                  <c:v>43407</c:v>
                </c:pt>
                <c:pt idx="57">
                  <c:v>43414</c:v>
                </c:pt>
                <c:pt idx="58">
                  <c:v>43421</c:v>
                </c:pt>
                <c:pt idx="59">
                  <c:v>43428</c:v>
                </c:pt>
                <c:pt idx="60">
                  <c:v>43435</c:v>
                </c:pt>
                <c:pt idx="61">
                  <c:v>43442</c:v>
                </c:pt>
                <c:pt idx="62">
                  <c:v>43449</c:v>
                </c:pt>
                <c:pt idx="63">
                  <c:v>43456</c:v>
                </c:pt>
                <c:pt idx="64">
                  <c:v>43463</c:v>
                </c:pt>
                <c:pt idx="65">
                  <c:v>43470</c:v>
                </c:pt>
                <c:pt idx="66">
                  <c:v>43477</c:v>
                </c:pt>
                <c:pt idx="67">
                  <c:v>43484</c:v>
                </c:pt>
                <c:pt idx="68">
                  <c:v>43491</c:v>
                </c:pt>
                <c:pt idx="69">
                  <c:v>43498</c:v>
                </c:pt>
                <c:pt idx="70">
                  <c:v>43505</c:v>
                </c:pt>
                <c:pt idx="71">
                  <c:v>43512</c:v>
                </c:pt>
                <c:pt idx="72">
                  <c:v>43519</c:v>
                </c:pt>
                <c:pt idx="73">
                  <c:v>43526</c:v>
                </c:pt>
                <c:pt idx="74">
                  <c:v>43533</c:v>
                </c:pt>
                <c:pt idx="75">
                  <c:v>43540</c:v>
                </c:pt>
                <c:pt idx="76">
                  <c:v>43547</c:v>
                </c:pt>
                <c:pt idx="77">
                  <c:v>43554</c:v>
                </c:pt>
                <c:pt idx="78">
                  <c:v>43561</c:v>
                </c:pt>
                <c:pt idx="79">
                  <c:v>43568</c:v>
                </c:pt>
                <c:pt idx="80">
                  <c:v>43575</c:v>
                </c:pt>
                <c:pt idx="81">
                  <c:v>43582</c:v>
                </c:pt>
                <c:pt idx="82">
                  <c:v>43589</c:v>
                </c:pt>
                <c:pt idx="83">
                  <c:v>43596</c:v>
                </c:pt>
                <c:pt idx="84">
                  <c:v>43603</c:v>
                </c:pt>
                <c:pt idx="85">
                  <c:v>43610</c:v>
                </c:pt>
                <c:pt idx="86">
                  <c:v>43617</c:v>
                </c:pt>
                <c:pt idx="87">
                  <c:v>43624</c:v>
                </c:pt>
                <c:pt idx="88">
                  <c:v>43631</c:v>
                </c:pt>
                <c:pt idx="89">
                  <c:v>43638</c:v>
                </c:pt>
                <c:pt idx="90">
                  <c:v>43645</c:v>
                </c:pt>
                <c:pt idx="91">
                  <c:v>43652</c:v>
                </c:pt>
                <c:pt idx="92">
                  <c:v>43659</c:v>
                </c:pt>
                <c:pt idx="93">
                  <c:v>43666</c:v>
                </c:pt>
                <c:pt idx="94">
                  <c:v>43673</c:v>
                </c:pt>
                <c:pt idx="95">
                  <c:v>43680</c:v>
                </c:pt>
                <c:pt idx="96">
                  <c:v>43687</c:v>
                </c:pt>
                <c:pt idx="97">
                  <c:v>43694</c:v>
                </c:pt>
                <c:pt idx="98">
                  <c:v>43701</c:v>
                </c:pt>
                <c:pt idx="99">
                  <c:v>43708</c:v>
                </c:pt>
                <c:pt idx="100">
                  <c:v>43715</c:v>
                </c:pt>
                <c:pt idx="101">
                  <c:v>43722</c:v>
                </c:pt>
                <c:pt idx="102">
                  <c:v>43729</c:v>
                </c:pt>
                <c:pt idx="103">
                  <c:v>43736</c:v>
                </c:pt>
                <c:pt idx="104">
                  <c:v>43743</c:v>
                </c:pt>
                <c:pt idx="105">
                  <c:v>43750</c:v>
                </c:pt>
                <c:pt idx="106">
                  <c:v>43757</c:v>
                </c:pt>
                <c:pt idx="107">
                  <c:v>43764</c:v>
                </c:pt>
                <c:pt idx="108">
                  <c:v>43771</c:v>
                </c:pt>
                <c:pt idx="109">
                  <c:v>43778</c:v>
                </c:pt>
                <c:pt idx="110">
                  <c:v>43785</c:v>
                </c:pt>
                <c:pt idx="111">
                  <c:v>43792</c:v>
                </c:pt>
                <c:pt idx="112">
                  <c:v>43799</c:v>
                </c:pt>
                <c:pt idx="113">
                  <c:v>43806</c:v>
                </c:pt>
                <c:pt idx="114">
                  <c:v>43813</c:v>
                </c:pt>
                <c:pt idx="115">
                  <c:v>43820</c:v>
                </c:pt>
                <c:pt idx="116">
                  <c:v>43827</c:v>
                </c:pt>
              </c:numCache>
            </c:numRef>
          </c:xVal>
          <c:yVal>
            <c:numRef>
              <c:f>Sheet3!$E$2:$E$122</c:f>
              <c:numCache>
                <c:formatCode>0.0</c:formatCode>
                <c:ptCount val="121"/>
                <c:pt idx="0">
                  <c:v>96.666666666666671</c:v>
                </c:pt>
                <c:pt idx="1">
                  <c:v>296</c:v>
                </c:pt>
                <c:pt idx="2">
                  <c:v>57.909090909090907</c:v>
                </c:pt>
                <c:pt idx="3">
                  <c:v>75.25</c:v>
                </c:pt>
                <c:pt idx="4">
                  <c:v>72.111111111111114</c:v>
                </c:pt>
                <c:pt idx="5">
                  <c:v>54.833333333333336</c:v>
                </c:pt>
                <c:pt idx="6">
                  <c:v>47.625</c:v>
                </c:pt>
                <c:pt idx="7">
                  <c:v>56.46153846153846</c:v>
                </c:pt>
                <c:pt idx="8">
                  <c:v>27.310344827586206</c:v>
                </c:pt>
                <c:pt idx="9">
                  <c:v>17.32</c:v>
                </c:pt>
                <c:pt idx="10">
                  <c:v>16.606557377049182</c:v>
                </c:pt>
                <c:pt idx="11">
                  <c:v>8.0419580419580416</c:v>
                </c:pt>
                <c:pt idx="12">
                  <c:v>4.7587301587301587</c:v>
                </c:pt>
                <c:pt idx="13">
                  <c:v>3.5539452495974233</c:v>
                </c:pt>
                <c:pt idx="14">
                  <c:v>2.8624052004333693</c:v>
                </c:pt>
                <c:pt idx="15">
                  <c:v>2.7126833477135461</c:v>
                </c:pt>
                <c:pt idx="16">
                  <c:v>3.383956386292835</c:v>
                </c:pt>
                <c:pt idx="17">
                  <c:v>3.581737849779087</c:v>
                </c:pt>
                <c:pt idx="18">
                  <c:v>3.7739340305711986</c:v>
                </c:pt>
                <c:pt idx="19">
                  <c:v>3.9007633587786259</c:v>
                </c:pt>
                <c:pt idx="20">
                  <c:v>4.9618834080717491</c:v>
                </c:pt>
                <c:pt idx="21">
                  <c:v>5.4796747967479673</c:v>
                </c:pt>
                <c:pt idx="22">
                  <c:v>8.0098619329388558</c:v>
                </c:pt>
                <c:pt idx="23">
                  <c:v>8.6779279279279287</c:v>
                </c:pt>
                <c:pt idx="24">
                  <c:v>10.994202898550725</c:v>
                </c:pt>
                <c:pt idx="25">
                  <c:v>13.306338028169014</c:v>
                </c:pt>
                <c:pt idx="26">
                  <c:v>12.326666666666666</c:v>
                </c:pt>
                <c:pt idx="27">
                  <c:v>16.77570093457944</c:v>
                </c:pt>
                <c:pt idx="28">
                  <c:v>22.41830065359477</c:v>
                </c:pt>
                <c:pt idx="29">
                  <c:v>28.529411764705884</c:v>
                </c:pt>
                <c:pt idx="30">
                  <c:v>30.169811320754718</c:v>
                </c:pt>
                <c:pt idx="31">
                  <c:v>57.226415094339622</c:v>
                </c:pt>
                <c:pt idx="32">
                  <c:v>68.720930232558146</c:v>
                </c:pt>
                <c:pt idx="33">
                  <c:v>113.5</c:v>
                </c:pt>
                <c:pt idx="34">
                  <c:v>111.73076923076923</c:v>
                </c:pt>
                <c:pt idx="35">
                  <c:v>207.71428571428572</c:v>
                </c:pt>
                <c:pt idx="36">
                  <c:v>209.64285714285714</c:v>
                </c:pt>
                <c:pt idx="37">
                  <c:v>409.42857142857144</c:v>
                </c:pt>
                <c:pt idx="38">
                  <c:v>318.66666666666669</c:v>
                </c:pt>
                <c:pt idx="39">
                  <c:v>276.89999999999998</c:v>
                </c:pt>
                <c:pt idx="40">
                  <c:v>556.20000000000005</c:v>
                </c:pt>
                <c:pt idx="41">
                  <c:v>338.25</c:v>
                </c:pt>
                <c:pt idx="42">
                  <c:v>225</c:v>
                </c:pt>
                <c:pt idx="43">
                  <c:v>665.25</c:v>
                </c:pt>
                <c:pt idx="44">
                  <c:v>267.3</c:v>
                </c:pt>
                <c:pt idx="45">
                  <c:v>523.20000000000005</c:v>
                </c:pt>
                <c:pt idx="46">
                  <c:v>271.3</c:v>
                </c:pt>
                <c:pt idx="47">
                  <c:v>438.33333333333331</c:v>
                </c:pt>
                <c:pt idx="48">
                  <c:v>458.16666666666669</c:v>
                </c:pt>
                <c:pt idx="49">
                  <c:v>345.125</c:v>
                </c:pt>
                <c:pt idx="50">
                  <c:v>256.27272727272725</c:v>
                </c:pt>
                <c:pt idx="51">
                  <c:v>201</c:v>
                </c:pt>
                <c:pt idx="52">
                  <c:v>297</c:v>
                </c:pt>
                <c:pt idx="53">
                  <c:v>238.75</c:v>
                </c:pt>
                <c:pt idx="54">
                  <c:v>166.05555555555554</c:v>
                </c:pt>
                <c:pt idx="55">
                  <c:v>127.75</c:v>
                </c:pt>
                <c:pt idx="56">
                  <c:v>120.16</c:v>
                </c:pt>
                <c:pt idx="57">
                  <c:v>100.73333333333333</c:v>
                </c:pt>
                <c:pt idx="58">
                  <c:v>120.88461538461539</c:v>
                </c:pt>
                <c:pt idx="59">
                  <c:v>102.51612903225806</c:v>
                </c:pt>
                <c:pt idx="60">
                  <c:v>86.526315789473685</c:v>
                </c:pt>
                <c:pt idx="61">
                  <c:v>60.696428571428569</c:v>
                </c:pt>
                <c:pt idx="62">
                  <c:v>68.307692307692307</c:v>
                </c:pt>
                <c:pt idx="63">
                  <c:v>39.659090909090907</c:v>
                </c:pt>
                <c:pt idx="64">
                  <c:v>25.787234042553191</c:v>
                </c:pt>
                <c:pt idx="65">
                  <c:v>18.57345971563981</c:v>
                </c:pt>
                <c:pt idx="66">
                  <c:v>15.596153846153847</c:v>
                </c:pt>
                <c:pt idx="67">
                  <c:v>16.658536585365855</c:v>
                </c:pt>
                <c:pt idx="68">
                  <c:v>14.126811594202898</c:v>
                </c:pt>
                <c:pt idx="69">
                  <c:v>11.905198776758409</c:v>
                </c:pt>
                <c:pt idx="70">
                  <c:v>10.602179836512262</c:v>
                </c:pt>
                <c:pt idx="71">
                  <c:v>8.066252587991718</c:v>
                </c:pt>
                <c:pt idx="72">
                  <c:v>8.4113924050632907</c:v>
                </c:pt>
                <c:pt idx="73">
                  <c:v>7.2829457364341081</c:v>
                </c:pt>
                <c:pt idx="74">
                  <c:v>6.9097605893186005</c:v>
                </c:pt>
                <c:pt idx="75">
                  <c:v>7.7847358121330723</c:v>
                </c:pt>
                <c:pt idx="76">
                  <c:v>7.9104166666666664</c:v>
                </c:pt>
                <c:pt idx="77">
                  <c:v>8.0915032679738559</c:v>
                </c:pt>
                <c:pt idx="78">
                  <c:v>10.719764011799411</c:v>
                </c:pt>
                <c:pt idx="79">
                  <c:v>11.386138613861386</c:v>
                </c:pt>
                <c:pt idx="80">
                  <c:v>16.900990099009903</c:v>
                </c:pt>
                <c:pt idx="81">
                  <c:v>20.98076923076923</c:v>
                </c:pt>
                <c:pt idx="82">
                  <c:v>33.226804123711339</c:v>
                </c:pt>
                <c:pt idx="83">
                  <c:v>47.485294117647058</c:v>
                </c:pt>
                <c:pt idx="84">
                  <c:v>63.18</c:v>
                </c:pt>
                <c:pt idx="85">
                  <c:v>104.96666666666667</c:v>
                </c:pt>
                <c:pt idx="86">
                  <c:v>107.48275862068965</c:v>
                </c:pt>
                <c:pt idx="87">
                  <c:v>145</c:v>
                </c:pt>
                <c:pt idx="88">
                  <c:v>183.375</c:v>
                </c:pt>
                <c:pt idx="89">
                  <c:v>227.07692307692307</c:v>
                </c:pt>
                <c:pt idx="90">
                  <c:v>193.2</c:v>
                </c:pt>
                <c:pt idx="91">
                  <c:v>220.30769230769232</c:v>
                </c:pt>
                <c:pt idx="92">
                  <c:v>251.81818181818181</c:v>
                </c:pt>
                <c:pt idx="93">
                  <c:v>535.79999999999995</c:v>
                </c:pt>
                <c:pt idx="94">
                  <c:v>345.25</c:v>
                </c:pt>
                <c:pt idx="95">
                  <c:v>456.16666666666669</c:v>
                </c:pt>
                <c:pt idx="96">
                  <c:v>377.85714285714283</c:v>
                </c:pt>
                <c:pt idx="97">
                  <c:v>325.125</c:v>
                </c:pt>
                <c:pt idx="98">
                  <c:v>433.66666666666669</c:v>
                </c:pt>
                <c:pt idx="99">
                  <c:v>201.38461538461539</c:v>
                </c:pt>
                <c:pt idx="100">
                  <c:v>215.25</c:v>
                </c:pt>
                <c:pt idx="101">
                  <c:v>157.1875</c:v>
                </c:pt>
                <c:pt idx="102">
                  <c:v>193.5</c:v>
                </c:pt>
                <c:pt idx="103">
                  <c:v>173.75</c:v>
                </c:pt>
                <c:pt idx="104">
                  <c:v>159.64705882352942</c:v>
                </c:pt>
                <c:pt idx="105">
                  <c:v>173.875</c:v>
                </c:pt>
                <c:pt idx="106">
                  <c:v>166.22222222222223</c:v>
                </c:pt>
                <c:pt idx="107">
                  <c:v>99.833333333333329</c:v>
                </c:pt>
                <c:pt idx="108">
                  <c:v>94.451612903225808</c:v>
                </c:pt>
                <c:pt idx="109">
                  <c:v>99.387096774193552</c:v>
                </c:pt>
                <c:pt idx="110">
                  <c:v>79.641025641025635</c:v>
                </c:pt>
                <c:pt idx="111">
                  <c:v>60.28</c:v>
                </c:pt>
                <c:pt idx="112">
                  <c:v>45.409090909090907</c:v>
                </c:pt>
                <c:pt idx="113">
                  <c:v>32.960396039603964</c:v>
                </c:pt>
                <c:pt idx="114">
                  <c:v>31.351351351351351</c:v>
                </c:pt>
                <c:pt idx="115">
                  <c:v>26.294573643410853</c:v>
                </c:pt>
                <c:pt idx="116">
                  <c:v>17.433497536945811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8F7-C549-A60D-84DD0E344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8091728"/>
        <c:axId val="1488030272"/>
      </c:scatterChart>
      <c:valAx>
        <c:axId val="1488091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8030272"/>
        <c:crosses val="autoZero"/>
        <c:crossBetween val="midCat"/>
      </c:valAx>
      <c:valAx>
        <c:axId val="148803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80917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2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2200">
                <a:solidFill>
                  <a:schemeClr val="tx1"/>
                </a:solidFill>
              </a:rPr>
              <a:t>Overdose Deaths of Americans Ages 25-44</a:t>
            </a:r>
          </a:p>
        </c:rich>
      </c:tx>
      <c:layout>
        <c:manualLayout>
          <c:xMode val="edge"/>
          <c:yMode val="edge"/>
          <c:x val="0.32084730358337948"/>
          <c:y val="3.53260869565217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128818236650115"/>
          <c:y val="0.16081671516603901"/>
          <c:w val="0.8687842784080112"/>
          <c:h val="0.5799567785005135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Sheet4!$C$1</c:f>
              <c:strCache>
                <c:ptCount val="1"/>
                <c:pt idx="0">
                  <c:v>Overdose deaths ages 25-44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Sheet4!$B$2:$B$61</c:f>
              <c:numCache>
                <c:formatCode>mmm\-yy</c:formatCode>
                <c:ptCount val="60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</c:numCache>
            </c:numRef>
          </c:xVal>
          <c:yVal>
            <c:numRef>
              <c:f>Sheet4!$C$2:$C$61</c:f>
              <c:numCache>
                <c:formatCode>General</c:formatCode>
                <c:ptCount val="60"/>
                <c:pt idx="0">
                  <c:v>2720</c:v>
                </c:pt>
                <c:pt idx="1">
                  <c:v>2646</c:v>
                </c:pt>
                <c:pt idx="2">
                  <c:v>2846</c:v>
                </c:pt>
                <c:pt idx="3">
                  <c:v>2745</c:v>
                </c:pt>
                <c:pt idx="4">
                  <c:v>2822</c:v>
                </c:pt>
                <c:pt idx="5">
                  <c:v>2914</c:v>
                </c:pt>
                <c:pt idx="6">
                  <c:v>2943</c:v>
                </c:pt>
                <c:pt idx="7">
                  <c:v>2858</c:v>
                </c:pt>
                <c:pt idx="8">
                  <c:v>2752</c:v>
                </c:pt>
                <c:pt idx="9">
                  <c:v>2719</c:v>
                </c:pt>
                <c:pt idx="10">
                  <c:v>2635</c:v>
                </c:pt>
                <c:pt idx="11">
                  <c:v>2735</c:v>
                </c:pt>
                <c:pt idx="12">
                  <c:v>2636</c:v>
                </c:pt>
                <c:pt idx="13">
                  <c:v>2432</c:v>
                </c:pt>
                <c:pt idx="14">
                  <c:v>2928</c:v>
                </c:pt>
                <c:pt idx="15">
                  <c:v>2673</c:v>
                </c:pt>
                <c:pt idx="16">
                  <c:v>2854</c:v>
                </c:pt>
                <c:pt idx="17">
                  <c:v>2873</c:v>
                </c:pt>
                <c:pt idx="18">
                  <c:v>3001</c:v>
                </c:pt>
                <c:pt idx="19">
                  <c:v>3093</c:v>
                </c:pt>
                <c:pt idx="20">
                  <c:v>2939</c:v>
                </c:pt>
                <c:pt idx="21">
                  <c:v>3020</c:v>
                </c:pt>
                <c:pt idx="22">
                  <c:v>3024</c:v>
                </c:pt>
                <c:pt idx="23">
                  <c:v>3087</c:v>
                </c:pt>
                <c:pt idx="24">
                  <c:v>3174</c:v>
                </c:pt>
                <c:pt idx="25">
                  <c:v>3075</c:v>
                </c:pt>
                <c:pt idx="26">
                  <c:v>3584</c:v>
                </c:pt>
                <c:pt idx="27">
                  <c:v>4122</c:v>
                </c:pt>
                <c:pt idx="28">
                  <c:v>4778</c:v>
                </c:pt>
                <c:pt idx="29">
                  <c:v>4106</c:v>
                </c:pt>
                <c:pt idx="30">
                  <c:v>4213</c:v>
                </c:pt>
                <c:pt idx="31">
                  <c:v>4156</c:v>
                </c:pt>
                <c:pt idx="32">
                  <c:v>3755</c:v>
                </c:pt>
                <c:pt idx="33">
                  <c:v>3599</c:v>
                </c:pt>
                <c:pt idx="34">
                  <c:v>3652</c:v>
                </c:pt>
                <c:pt idx="35">
                  <c:v>3772</c:v>
                </c:pt>
                <c:pt idx="36">
                  <c:v>4254</c:v>
                </c:pt>
                <c:pt idx="37">
                  <c:v>3798</c:v>
                </c:pt>
                <c:pt idx="38">
                  <c:v>4568</c:v>
                </c:pt>
                <c:pt idx="39">
                  <c:v>4604</c:v>
                </c:pt>
                <c:pt idx="40">
                  <c:v>4553</c:v>
                </c:pt>
                <c:pt idx="41">
                  <c:v>4379</c:v>
                </c:pt>
                <c:pt idx="42">
                  <c:v>4605</c:v>
                </c:pt>
                <c:pt idx="43">
                  <c:v>4614</c:v>
                </c:pt>
                <c:pt idx="44">
                  <c:v>4383</c:v>
                </c:pt>
                <c:pt idx="45">
                  <c:v>4336</c:v>
                </c:pt>
                <c:pt idx="46">
                  <c:v>4149</c:v>
                </c:pt>
                <c:pt idx="47">
                  <c:v>4192</c:v>
                </c:pt>
                <c:pt idx="48">
                  <c:v>4444</c:v>
                </c:pt>
                <c:pt idx="49">
                  <c:v>4125</c:v>
                </c:pt>
                <c:pt idx="50">
                  <c:v>4515</c:v>
                </c:pt>
                <c:pt idx="51">
                  <c:v>4229</c:v>
                </c:pt>
                <c:pt idx="52">
                  <c:v>4207</c:v>
                </c:pt>
                <c:pt idx="53">
                  <c:v>4295</c:v>
                </c:pt>
                <c:pt idx="54">
                  <c:v>4594</c:v>
                </c:pt>
                <c:pt idx="55">
                  <c:v>4474</c:v>
                </c:pt>
                <c:pt idx="56">
                  <c:v>4187</c:v>
                </c:pt>
                <c:pt idx="57">
                  <c:v>4334</c:v>
                </c:pt>
                <c:pt idx="58">
                  <c:v>4211</c:v>
                </c:pt>
                <c:pt idx="59">
                  <c:v>4377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383-DE4E-AAD5-13508A7AA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8834079"/>
        <c:axId val="2027997551"/>
      </c:scatterChart>
      <c:valAx>
        <c:axId val="2028834079"/>
        <c:scaling>
          <c:orientation val="minMax"/>
          <c:max val="44910"/>
          <c:min val="4347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>
                    <a:solidFill>
                      <a:schemeClr val="tx1"/>
                    </a:solidFill>
                  </a:rPr>
                  <a:t>Month</a:t>
                </a:r>
              </a:p>
            </c:rich>
          </c:tx>
          <c:layout>
            <c:manualLayout>
              <c:xMode val="edge"/>
              <c:yMode val="edge"/>
              <c:x val="0.50255589626639141"/>
              <c:y val="0.9063914565027197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7997551"/>
        <c:crosses val="autoZero"/>
        <c:crossBetween val="midCat"/>
        <c:majorUnit val="60"/>
        <c:minorUnit val="40"/>
      </c:valAx>
      <c:valAx>
        <c:axId val="2027997551"/>
        <c:scaling>
          <c:orientation val="minMax"/>
          <c:min val="20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>
                    <a:solidFill>
                      <a:schemeClr val="tx1"/>
                    </a:solidFill>
                  </a:rPr>
                  <a:t>Deaths</a:t>
                </a:r>
                <a:r>
                  <a:rPr lang="en-US" sz="1800" baseline="0">
                    <a:solidFill>
                      <a:schemeClr val="tx1"/>
                    </a:solidFill>
                  </a:rPr>
                  <a:t> per Month</a:t>
                </a:r>
                <a:endParaRPr lang="en-US" sz="1800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2.5564895141531967E-2"/>
              <c:y val="0.297795275590551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88340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% change in pneumonia deaths 2019 vs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Sheet6!$A$159:$A$210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xVal>
          <c:yVal>
            <c:numRef>
              <c:f>Sheet6!$F$159:$F$210</c:f>
              <c:numCache>
                <c:formatCode>0</c:formatCode>
                <c:ptCount val="52"/>
                <c:pt idx="0">
                  <c:v>40.801224802245471</c:v>
                </c:pt>
                <c:pt idx="1">
                  <c:v>27.965474722564736</c:v>
                </c:pt>
                <c:pt idx="2">
                  <c:v>22.352367008296731</c:v>
                </c:pt>
                <c:pt idx="3">
                  <c:v>18.107206976147729</c:v>
                </c:pt>
                <c:pt idx="4">
                  <c:v>14.97559722578988</c:v>
                </c:pt>
                <c:pt idx="5">
                  <c:v>12.284759701876125</c:v>
                </c:pt>
                <c:pt idx="6">
                  <c:v>5.4671457905544152</c:v>
                </c:pt>
                <c:pt idx="7">
                  <c:v>3.7622272385252069</c:v>
                </c:pt>
                <c:pt idx="8">
                  <c:v>6.5992549228312933</c:v>
                </c:pt>
                <c:pt idx="9">
                  <c:v>4.9573560767590621</c:v>
                </c:pt>
                <c:pt idx="10">
                  <c:v>-3.4188034188034186</c:v>
                </c:pt>
                <c:pt idx="11">
                  <c:v>3.2130629444298129</c:v>
                </c:pt>
                <c:pt idx="12">
                  <c:v>-1.0770059235325795</c:v>
                </c:pt>
                <c:pt idx="13">
                  <c:v>1.2383048981838194</c:v>
                </c:pt>
                <c:pt idx="14">
                  <c:v>4.1449275362318838</c:v>
                </c:pt>
                <c:pt idx="15">
                  <c:v>8.9630931458699479</c:v>
                </c:pt>
                <c:pt idx="16">
                  <c:v>7.3021692636724715</c:v>
                </c:pt>
                <c:pt idx="17">
                  <c:v>4.0335091529630782</c:v>
                </c:pt>
                <c:pt idx="18">
                  <c:v>4.2427996283679157</c:v>
                </c:pt>
                <c:pt idx="19">
                  <c:v>2.1209243431465654</c:v>
                </c:pt>
                <c:pt idx="20">
                  <c:v>3.2708796443315338</c:v>
                </c:pt>
                <c:pt idx="21">
                  <c:v>1.3795316008982996</c:v>
                </c:pt>
                <c:pt idx="22">
                  <c:v>4.4334975369458132</c:v>
                </c:pt>
                <c:pt idx="23">
                  <c:v>0.78391274710293113</c:v>
                </c:pt>
                <c:pt idx="24">
                  <c:v>5.0813008130081299</c:v>
                </c:pt>
                <c:pt idx="25">
                  <c:v>-0.96618357487922701</c:v>
                </c:pt>
                <c:pt idx="26">
                  <c:v>2.6187150837988828</c:v>
                </c:pt>
                <c:pt idx="27">
                  <c:v>3.6462093862815883</c:v>
                </c:pt>
                <c:pt idx="28">
                  <c:v>3.6207540126913029</c:v>
                </c:pt>
                <c:pt idx="29">
                  <c:v>2.715423606082549</c:v>
                </c:pt>
                <c:pt idx="30">
                  <c:v>7.0515162586773839</c:v>
                </c:pt>
                <c:pt idx="31">
                  <c:v>12.060491493383743</c:v>
                </c:pt>
                <c:pt idx="32">
                  <c:v>16.993464052287582</c:v>
                </c:pt>
                <c:pt idx="33">
                  <c:v>19.830899308224442</c:v>
                </c:pt>
                <c:pt idx="34">
                  <c:v>20.129870129870131</c:v>
                </c:pt>
                <c:pt idx="35">
                  <c:v>29.152148664343787</c:v>
                </c:pt>
                <c:pt idx="36">
                  <c:v>35.825049701789261</c:v>
                </c:pt>
                <c:pt idx="37">
                  <c:v>21.557770394979698</c:v>
                </c:pt>
                <c:pt idx="38">
                  <c:v>24.064748201438849</c:v>
                </c:pt>
                <c:pt idx="39">
                  <c:v>22.881355932203391</c:v>
                </c:pt>
                <c:pt idx="40">
                  <c:v>23.580158159597413</c:v>
                </c:pt>
                <c:pt idx="41">
                  <c:v>13.770053475935828</c:v>
                </c:pt>
                <c:pt idx="42">
                  <c:v>17.929883138564275</c:v>
                </c:pt>
                <c:pt idx="43">
                  <c:v>14.583333333333334</c:v>
                </c:pt>
                <c:pt idx="44">
                  <c:v>19.668938656280428</c:v>
                </c:pt>
                <c:pt idx="45">
                  <c:v>17.83644558918223</c:v>
                </c:pt>
                <c:pt idx="46">
                  <c:v>22.893165228931654</c:v>
                </c:pt>
                <c:pt idx="47">
                  <c:v>37.037037037037038</c:v>
                </c:pt>
                <c:pt idx="48">
                  <c:v>26.975067587864224</c:v>
                </c:pt>
                <c:pt idx="49">
                  <c:v>21.091954022988507</c:v>
                </c:pt>
                <c:pt idx="50">
                  <c:v>28.007075471698112</c:v>
                </c:pt>
                <c:pt idx="51">
                  <c:v>32.975416784402377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883-8D4F-99B0-31D2F3457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3580655"/>
        <c:axId val="1715320527"/>
      </c:scatterChart>
      <c:valAx>
        <c:axId val="212358065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15320527"/>
        <c:crosses val="autoZero"/>
        <c:crossBetween val="midCat"/>
      </c:valAx>
      <c:valAx>
        <c:axId val="1715320527"/>
        <c:scaling>
          <c:orientation val="minMax"/>
          <c:max val="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358065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2400" baseline="0">
                <a:solidFill>
                  <a:schemeClr val="tx1"/>
                </a:solidFill>
              </a:rPr>
              <a:t>Post-COVID Changes </a:t>
            </a:r>
            <a:r>
              <a:rPr lang="en-US" sz="2400">
                <a:solidFill>
                  <a:schemeClr val="tx1"/>
                </a:solidFill>
              </a:rPr>
              <a:t>in Pneumonia Deaths with</a:t>
            </a:r>
            <a:r>
              <a:rPr lang="en-US" sz="2400" baseline="0">
                <a:solidFill>
                  <a:schemeClr val="tx1"/>
                </a:solidFill>
              </a:rPr>
              <a:t> 2019 as the Pre-COVID Baseline</a:t>
            </a:r>
            <a:r>
              <a:rPr lang="en-US" sz="2400">
                <a:solidFill>
                  <a:schemeClr val="tx1"/>
                </a:solidFill>
              </a:rPr>
              <a:t> </a:t>
            </a:r>
          </a:p>
        </c:rich>
      </c:tx>
      <c:layout>
        <c:manualLayout>
          <c:xMode val="edge"/>
          <c:yMode val="edge"/>
          <c:x val="0.15776780264243223"/>
          <c:y val="4.00566028184393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82139763320077"/>
          <c:y val="0.16191797113360978"/>
          <c:w val="0.85477498121684226"/>
          <c:h val="0.5820483022702788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Sheet6!$F$1</c:f>
              <c:strCache>
                <c:ptCount val="1"/>
                <c:pt idx="0">
                  <c:v>% change in pneumonia deaths over 2019-2021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Sheet6!$B$2:$B$210</c:f>
              <c:numCache>
                <c:formatCode>m/d/yy</c:formatCode>
                <c:ptCount val="209"/>
                <c:pt idx="0">
                  <c:v>43834</c:v>
                </c:pt>
                <c:pt idx="1">
                  <c:v>43841</c:v>
                </c:pt>
                <c:pt idx="2">
                  <c:v>43848</c:v>
                </c:pt>
                <c:pt idx="3">
                  <c:v>43855</c:v>
                </c:pt>
                <c:pt idx="4">
                  <c:v>43862</c:v>
                </c:pt>
                <c:pt idx="5">
                  <c:v>43869</c:v>
                </c:pt>
                <c:pt idx="6">
                  <c:v>43876</c:v>
                </c:pt>
                <c:pt idx="7">
                  <c:v>43883</c:v>
                </c:pt>
                <c:pt idx="8">
                  <c:v>43890</c:v>
                </c:pt>
                <c:pt idx="9">
                  <c:v>43897</c:v>
                </c:pt>
                <c:pt idx="10">
                  <c:v>43904</c:v>
                </c:pt>
                <c:pt idx="11">
                  <c:v>43911</c:v>
                </c:pt>
                <c:pt idx="12">
                  <c:v>43918</c:v>
                </c:pt>
                <c:pt idx="13">
                  <c:v>43925</c:v>
                </c:pt>
                <c:pt idx="14">
                  <c:v>43932</c:v>
                </c:pt>
                <c:pt idx="15">
                  <c:v>43939</c:v>
                </c:pt>
                <c:pt idx="16">
                  <c:v>43946</c:v>
                </c:pt>
                <c:pt idx="17">
                  <c:v>43953</c:v>
                </c:pt>
                <c:pt idx="18">
                  <c:v>43960</c:v>
                </c:pt>
                <c:pt idx="19">
                  <c:v>43967</c:v>
                </c:pt>
                <c:pt idx="20">
                  <c:v>43974</c:v>
                </c:pt>
                <c:pt idx="21">
                  <c:v>43981</c:v>
                </c:pt>
                <c:pt idx="22">
                  <c:v>43988</c:v>
                </c:pt>
                <c:pt idx="23">
                  <c:v>43995</c:v>
                </c:pt>
                <c:pt idx="24">
                  <c:v>44002</c:v>
                </c:pt>
                <c:pt idx="25">
                  <c:v>44009</c:v>
                </c:pt>
                <c:pt idx="26">
                  <c:v>44016</c:v>
                </c:pt>
                <c:pt idx="27">
                  <c:v>44023</c:v>
                </c:pt>
                <c:pt idx="28">
                  <c:v>44030</c:v>
                </c:pt>
                <c:pt idx="29">
                  <c:v>44037</c:v>
                </c:pt>
                <c:pt idx="30">
                  <c:v>44044</c:v>
                </c:pt>
                <c:pt idx="31">
                  <c:v>44051</c:v>
                </c:pt>
                <c:pt idx="32">
                  <c:v>44058</c:v>
                </c:pt>
                <c:pt idx="33">
                  <c:v>44065</c:v>
                </c:pt>
                <c:pt idx="34">
                  <c:v>44072</c:v>
                </c:pt>
                <c:pt idx="35">
                  <c:v>44079</c:v>
                </c:pt>
                <c:pt idx="36">
                  <c:v>44086</c:v>
                </c:pt>
                <c:pt idx="37">
                  <c:v>44093</c:v>
                </c:pt>
                <c:pt idx="38">
                  <c:v>44100</c:v>
                </c:pt>
                <c:pt idx="39">
                  <c:v>44107</c:v>
                </c:pt>
                <c:pt idx="40">
                  <c:v>44114</c:v>
                </c:pt>
                <c:pt idx="41">
                  <c:v>44121</c:v>
                </c:pt>
                <c:pt idx="42">
                  <c:v>44128</c:v>
                </c:pt>
                <c:pt idx="43">
                  <c:v>44135</c:v>
                </c:pt>
                <c:pt idx="44">
                  <c:v>44142</c:v>
                </c:pt>
                <c:pt idx="45">
                  <c:v>44149</c:v>
                </c:pt>
                <c:pt idx="46">
                  <c:v>44156</c:v>
                </c:pt>
                <c:pt idx="47">
                  <c:v>44163</c:v>
                </c:pt>
                <c:pt idx="48">
                  <c:v>44170</c:v>
                </c:pt>
                <c:pt idx="49">
                  <c:v>44177</c:v>
                </c:pt>
                <c:pt idx="50">
                  <c:v>44184</c:v>
                </c:pt>
                <c:pt idx="51">
                  <c:v>44191</c:v>
                </c:pt>
                <c:pt idx="52">
                  <c:v>44198</c:v>
                </c:pt>
                <c:pt idx="53">
                  <c:v>44205</c:v>
                </c:pt>
                <c:pt idx="54">
                  <c:v>44212</c:v>
                </c:pt>
                <c:pt idx="55">
                  <c:v>44219</c:v>
                </c:pt>
                <c:pt idx="56">
                  <c:v>44226</c:v>
                </c:pt>
                <c:pt idx="57">
                  <c:v>44233</c:v>
                </c:pt>
                <c:pt idx="58">
                  <c:v>44240</c:v>
                </c:pt>
                <c:pt idx="59">
                  <c:v>44247</c:v>
                </c:pt>
                <c:pt idx="60">
                  <c:v>44254</c:v>
                </c:pt>
                <c:pt idx="61">
                  <c:v>44261</c:v>
                </c:pt>
                <c:pt idx="62">
                  <c:v>44268</c:v>
                </c:pt>
                <c:pt idx="63">
                  <c:v>44275</c:v>
                </c:pt>
                <c:pt idx="64">
                  <c:v>44282</c:v>
                </c:pt>
                <c:pt idx="65">
                  <c:v>44289</c:v>
                </c:pt>
                <c:pt idx="66">
                  <c:v>44296</c:v>
                </c:pt>
                <c:pt idx="67">
                  <c:v>44303</c:v>
                </c:pt>
                <c:pt idx="68">
                  <c:v>44310</c:v>
                </c:pt>
                <c:pt idx="69">
                  <c:v>44317</c:v>
                </c:pt>
                <c:pt idx="70">
                  <c:v>44324</c:v>
                </c:pt>
                <c:pt idx="71">
                  <c:v>44331</c:v>
                </c:pt>
                <c:pt idx="72">
                  <c:v>44338</c:v>
                </c:pt>
                <c:pt idx="73">
                  <c:v>44345</c:v>
                </c:pt>
                <c:pt idx="74">
                  <c:v>44352</c:v>
                </c:pt>
                <c:pt idx="75">
                  <c:v>44359</c:v>
                </c:pt>
                <c:pt idx="76">
                  <c:v>44366</c:v>
                </c:pt>
                <c:pt idx="77">
                  <c:v>44373</c:v>
                </c:pt>
                <c:pt idx="78">
                  <c:v>44380</c:v>
                </c:pt>
                <c:pt idx="79">
                  <c:v>44387</c:v>
                </c:pt>
                <c:pt idx="80">
                  <c:v>44394</c:v>
                </c:pt>
                <c:pt idx="81">
                  <c:v>44401</c:v>
                </c:pt>
                <c:pt idx="82">
                  <c:v>44408</c:v>
                </c:pt>
                <c:pt idx="83">
                  <c:v>44415</c:v>
                </c:pt>
                <c:pt idx="84">
                  <c:v>44422</c:v>
                </c:pt>
                <c:pt idx="85">
                  <c:v>44429</c:v>
                </c:pt>
                <c:pt idx="86">
                  <c:v>44436</c:v>
                </c:pt>
                <c:pt idx="87">
                  <c:v>44443</c:v>
                </c:pt>
                <c:pt idx="88">
                  <c:v>44450</c:v>
                </c:pt>
                <c:pt idx="89">
                  <c:v>44457</c:v>
                </c:pt>
                <c:pt idx="90">
                  <c:v>44464</c:v>
                </c:pt>
                <c:pt idx="91">
                  <c:v>44471</c:v>
                </c:pt>
                <c:pt idx="92">
                  <c:v>44478</c:v>
                </c:pt>
                <c:pt idx="93">
                  <c:v>44485</c:v>
                </c:pt>
                <c:pt idx="94">
                  <c:v>44492</c:v>
                </c:pt>
                <c:pt idx="95">
                  <c:v>44499</c:v>
                </c:pt>
                <c:pt idx="96">
                  <c:v>44506</c:v>
                </c:pt>
                <c:pt idx="97">
                  <c:v>44513</c:v>
                </c:pt>
                <c:pt idx="98">
                  <c:v>44520</c:v>
                </c:pt>
                <c:pt idx="99">
                  <c:v>44527</c:v>
                </c:pt>
                <c:pt idx="100">
                  <c:v>44534</c:v>
                </c:pt>
                <c:pt idx="101">
                  <c:v>44541</c:v>
                </c:pt>
                <c:pt idx="102">
                  <c:v>44548</c:v>
                </c:pt>
                <c:pt idx="103">
                  <c:v>44555</c:v>
                </c:pt>
                <c:pt idx="104">
                  <c:v>44562</c:v>
                </c:pt>
                <c:pt idx="105">
                  <c:v>44569</c:v>
                </c:pt>
                <c:pt idx="106">
                  <c:v>44576</c:v>
                </c:pt>
                <c:pt idx="107">
                  <c:v>44583</c:v>
                </c:pt>
                <c:pt idx="108">
                  <c:v>44590</c:v>
                </c:pt>
                <c:pt idx="109">
                  <c:v>44597</c:v>
                </c:pt>
                <c:pt idx="110">
                  <c:v>44604</c:v>
                </c:pt>
                <c:pt idx="111">
                  <c:v>44611</c:v>
                </c:pt>
                <c:pt idx="112">
                  <c:v>44618</c:v>
                </c:pt>
                <c:pt idx="113">
                  <c:v>44625</c:v>
                </c:pt>
                <c:pt idx="114">
                  <c:v>44632</c:v>
                </c:pt>
                <c:pt idx="115">
                  <c:v>44639</c:v>
                </c:pt>
                <c:pt idx="116">
                  <c:v>44646</c:v>
                </c:pt>
                <c:pt idx="117">
                  <c:v>44653</c:v>
                </c:pt>
                <c:pt idx="118">
                  <c:v>44660</c:v>
                </c:pt>
                <c:pt idx="119">
                  <c:v>44667</c:v>
                </c:pt>
                <c:pt idx="120">
                  <c:v>44674</c:v>
                </c:pt>
                <c:pt idx="121">
                  <c:v>44681</c:v>
                </c:pt>
                <c:pt idx="122">
                  <c:v>44688</c:v>
                </c:pt>
                <c:pt idx="123">
                  <c:v>44695</c:v>
                </c:pt>
                <c:pt idx="124">
                  <c:v>44702</c:v>
                </c:pt>
                <c:pt idx="125">
                  <c:v>44709</c:v>
                </c:pt>
                <c:pt idx="126">
                  <c:v>44716</c:v>
                </c:pt>
                <c:pt idx="127">
                  <c:v>44723</c:v>
                </c:pt>
                <c:pt idx="128">
                  <c:v>44730</c:v>
                </c:pt>
                <c:pt idx="129">
                  <c:v>44737</c:v>
                </c:pt>
                <c:pt idx="130">
                  <c:v>44744</c:v>
                </c:pt>
                <c:pt idx="131">
                  <c:v>44751</c:v>
                </c:pt>
                <c:pt idx="132">
                  <c:v>44758</c:v>
                </c:pt>
                <c:pt idx="133">
                  <c:v>44765</c:v>
                </c:pt>
                <c:pt idx="134">
                  <c:v>44772</c:v>
                </c:pt>
                <c:pt idx="135">
                  <c:v>44779</c:v>
                </c:pt>
                <c:pt idx="136">
                  <c:v>44786</c:v>
                </c:pt>
                <c:pt idx="137">
                  <c:v>44793</c:v>
                </c:pt>
                <c:pt idx="138">
                  <c:v>44800</c:v>
                </c:pt>
                <c:pt idx="139">
                  <c:v>44807</c:v>
                </c:pt>
                <c:pt idx="140">
                  <c:v>44814</c:v>
                </c:pt>
                <c:pt idx="141">
                  <c:v>44821</c:v>
                </c:pt>
                <c:pt idx="142">
                  <c:v>44828</c:v>
                </c:pt>
                <c:pt idx="143">
                  <c:v>44835</c:v>
                </c:pt>
              </c:numCache>
            </c:numRef>
          </c:xVal>
          <c:yVal>
            <c:numRef>
              <c:f>Sheet6!$F$2:$F$210</c:f>
              <c:numCache>
                <c:formatCode>0</c:formatCode>
                <c:ptCount val="209"/>
                <c:pt idx="0">
                  <c:v>4.6695585608573618</c:v>
                </c:pt>
                <c:pt idx="1">
                  <c:v>2.0221948212083847</c:v>
                </c:pt>
                <c:pt idx="2">
                  <c:v>-1.0004880429477794</c:v>
                </c:pt>
                <c:pt idx="3">
                  <c:v>0.15388561169530648</c:v>
                </c:pt>
                <c:pt idx="4">
                  <c:v>-2.1320318520421271</c:v>
                </c:pt>
                <c:pt idx="5">
                  <c:v>-1.9275250578257517</c:v>
                </c:pt>
                <c:pt idx="6">
                  <c:v>-1.4630390143737166</c:v>
                </c:pt>
                <c:pt idx="7">
                  <c:v>-6.9224981188863808</c:v>
                </c:pt>
                <c:pt idx="8">
                  <c:v>2.1021820117083556</c:v>
                </c:pt>
                <c:pt idx="9">
                  <c:v>5.9701492537313436</c:v>
                </c:pt>
                <c:pt idx="10">
                  <c:v>-0.17596782302664657</c:v>
                </c:pt>
                <c:pt idx="11">
                  <c:v>19.647089807742955</c:v>
                </c:pt>
                <c:pt idx="12">
                  <c:v>66.101238556812064</c:v>
                </c:pt>
                <c:pt idx="13">
                  <c:v>172.72977435332967</c:v>
                </c:pt>
                <c:pt idx="14">
                  <c:v>247.47826086956522</c:v>
                </c:pt>
                <c:pt idx="15">
                  <c:v>234.0656121851201</c:v>
                </c:pt>
                <c:pt idx="16">
                  <c:v>216.80415520928813</c:v>
                </c:pt>
                <c:pt idx="17">
                  <c:v>177.04002482159478</c:v>
                </c:pt>
                <c:pt idx="18">
                  <c:v>142.33508826262002</c:v>
                </c:pt>
                <c:pt idx="19">
                  <c:v>114.59322570433682</c:v>
                </c:pt>
                <c:pt idx="20">
                  <c:v>87.17053032708796</c:v>
                </c:pt>
                <c:pt idx="21">
                  <c:v>68.94449791466154</c:v>
                </c:pt>
                <c:pt idx="22">
                  <c:v>60.755336617405582</c:v>
                </c:pt>
                <c:pt idx="23">
                  <c:v>54.703476482617589</c:v>
                </c:pt>
                <c:pt idx="24">
                  <c:v>47.798102981029807</c:v>
                </c:pt>
                <c:pt idx="25">
                  <c:v>47.377501725327811</c:v>
                </c:pt>
                <c:pt idx="26">
                  <c:v>59.182960893854748</c:v>
                </c:pt>
                <c:pt idx="27">
                  <c:v>99.819494584837543</c:v>
                </c:pt>
                <c:pt idx="28">
                  <c:v>130.75774542739828</c:v>
                </c:pt>
                <c:pt idx="29">
                  <c:v>144.93120926864592</c:v>
                </c:pt>
                <c:pt idx="30">
                  <c:v>149.90865911582023</c:v>
                </c:pt>
                <c:pt idx="31">
                  <c:v>157.27788279773156</c:v>
                </c:pt>
                <c:pt idx="32">
                  <c:v>150.21145713187235</c:v>
                </c:pt>
                <c:pt idx="33">
                  <c:v>129.36202920830129</c:v>
                </c:pt>
                <c:pt idx="34">
                  <c:v>111.65011459129106</c:v>
                </c:pt>
                <c:pt idx="35">
                  <c:v>101.47115756871854</c:v>
                </c:pt>
                <c:pt idx="36">
                  <c:v>96.500994035785283</c:v>
                </c:pt>
                <c:pt idx="37">
                  <c:v>76.153562200073821</c:v>
                </c:pt>
                <c:pt idx="38">
                  <c:v>77.446043165467628</c:v>
                </c:pt>
                <c:pt idx="39">
                  <c:v>77.929255711127482</c:v>
                </c:pt>
                <c:pt idx="40">
                  <c:v>86.412652767792949</c:v>
                </c:pt>
                <c:pt idx="41">
                  <c:v>74.398395721925127</c:v>
                </c:pt>
                <c:pt idx="42">
                  <c:v>88.514190317195329</c:v>
                </c:pt>
                <c:pt idx="43">
                  <c:v>109.87021857923497</c:v>
                </c:pt>
                <c:pt idx="44">
                  <c:v>130.12009087958455</c:v>
                </c:pt>
                <c:pt idx="45">
                  <c:v>159.49774629748873</c:v>
                </c:pt>
                <c:pt idx="46">
                  <c:v>212.50829462508295</c:v>
                </c:pt>
                <c:pt idx="47">
                  <c:v>249.18251584918252</c:v>
                </c:pt>
                <c:pt idx="48">
                  <c:v>262.60138179633526</c:v>
                </c:pt>
                <c:pt idx="49">
                  <c:v>281.29310344827587</c:v>
                </c:pt>
                <c:pt idx="50">
                  <c:v>321.37382075471697</c:v>
                </c:pt>
                <c:pt idx="51">
                  <c:v>320.85334840350379</c:v>
                </c:pt>
                <c:pt idx="52">
                  <c:v>324</c:v>
                </c:pt>
                <c:pt idx="53">
                  <c:v>328.68078591477416</c:v>
                </c:pt>
                <c:pt idx="54">
                  <c:v>316.37484586929719</c:v>
                </c:pt>
                <c:pt idx="55">
                  <c:v>284.99267935578331</c:v>
                </c:pt>
                <c:pt idx="56">
                  <c:v>254.7576301615799</c:v>
                </c:pt>
                <c:pt idx="57">
                  <c:v>214.84716157205241</c:v>
                </c:pt>
                <c:pt idx="58">
                  <c:v>162.19480853251093</c:v>
                </c:pt>
                <c:pt idx="59">
                  <c:v>128.97843942505133</c:v>
                </c:pt>
                <c:pt idx="60">
                  <c:v>88.612992224730377</c:v>
                </c:pt>
                <c:pt idx="61">
                  <c:v>75.06652474720596</c:v>
                </c:pt>
                <c:pt idx="62">
                  <c:v>53.757995735607679</c:v>
                </c:pt>
                <c:pt idx="63">
                  <c:v>33.383609854198092</c:v>
                </c:pt>
                <c:pt idx="64">
                  <c:v>34.000526731630231</c:v>
                </c:pt>
                <c:pt idx="65">
                  <c:v>28.082929456112009</c:v>
                </c:pt>
                <c:pt idx="66">
                  <c:v>36.323610346725374</c:v>
                </c:pt>
                <c:pt idx="67">
                  <c:v>43.536231884057969</c:v>
                </c:pt>
                <c:pt idx="68">
                  <c:v>50.029291154071473</c:v>
                </c:pt>
                <c:pt idx="69">
                  <c:v>48.884815154292696</c:v>
                </c:pt>
                <c:pt idx="70">
                  <c:v>48.029785913744959</c:v>
                </c:pt>
                <c:pt idx="71">
                  <c:v>40.260142458965625</c:v>
                </c:pt>
                <c:pt idx="72">
                  <c:v>37.701804368471038</c:v>
                </c:pt>
                <c:pt idx="73">
                  <c:v>27.564306128929818</c:v>
                </c:pt>
                <c:pt idx="74">
                  <c:v>24.574911774141803</c:v>
                </c:pt>
                <c:pt idx="75">
                  <c:v>23.087027914614122</c:v>
                </c:pt>
                <c:pt idx="76">
                  <c:v>25.800954328561691</c:v>
                </c:pt>
                <c:pt idx="77">
                  <c:v>17.682926829268293</c:v>
                </c:pt>
                <c:pt idx="78">
                  <c:v>16.770186335403725</c:v>
                </c:pt>
                <c:pt idx="79">
                  <c:v>24.092178770949722</c:v>
                </c:pt>
                <c:pt idx="80">
                  <c:v>38.375451263537904</c:v>
                </c:pt>
                <c:pt idx="81">
                  <c:v>57.857409481149681</c:v>
                </c:pt>
                <c:pt idx="82">
                  <c:v>84.431571325126725</c:v>
                </c:pt>
                <c:pt idx="83">
                  <c:v>138.72853489221777</c:v>
                </c:pt>
                <c:pt idx="84">
                  <c:v>220.94517958412098</c:v>
                </c:pt>
                <c:pt idx="85">
                  <c:v>290.73433294886581</c:v>
                </c:pt>
                <c:pt idx="86">
                  <c:v>341.96771714066102</c:v>
                </c:pt>
                <c:pt idx="87">
                  <c:v>370.43544690603517</c:v>
                </c:pt>
                <c:pt idx="88">
                  <c:v>377.15834301200152</c:v>
                </c:pt>
                <c:pt idx="89">
                  <c:v>383.8568588469185</c:v>
                </c:pt>
                <c:pt idx="90">
                  <c:v>324.9169435215947</c:v>
                </c:pt>
                <c:pt idx="91">
                  <c:v>284.28057553956836</c:v>
                </c:pt>
                <c:pt idx="92">
                  <c:v>258.91672807663963</c:v>
                </c:pt>
                <c:pt idx="93">
                  <c:v>218.22429906542055</c:v>
                </c:pt>
                <c:pt idx="94">
                  <c:v>175.83556149732621</c:v>
                </c:pt>
                <c:pt idx="95">
                  <c:v>160.03338898163605</c:v>
                </c:pt>
                <c:pt idx="96">
                  <c:v>149.41939890710381</c:v>
                </c:pt>
                <c:pt idx="97">
                  <c:v>133.82018825056801</c:v>
                </c:pt>
                <c:pt idx="98">
                  <c:v>135.80167417900836</c:v>
                </c:pt>
                <c:pt idx="99">
                  <c:v>151.82481751824818</c:v>
                </c:pt>
                <c:pt idx="100">
                  <c:v>177.74441107774442</c:v>
                </c:pt>
                <c:pt idx="101">
                  <c:v>169.90087113247222</c:v>
                </c:pt>
                <c:pt idx="102">
                  <c:v>167.35632183908046</c:v>
                </c:pt>
                <c:pt idx="103">
                  <c:v>177.65330188679246</c:v>
                </c:pt>
                <c:pt idx="104">
                  <c:v>184.03503814636903</c:v>
                </c:pt>
                <c:pt idx="105">
                  <c:v>201.50548609339117</c:v>
                </c:pt>
                <c:pt idx="106">
                  <c:v>233.68680641183724</c:v>
                </c:pt>
                <c:pt idx="107">
                  <c:v>251.34211810639337</c:v>
                </c:pt>
                <c:pt idx="108">
                  <c:v>265.42703257245449</c:v>
                </c:pt>
                <c:pt idx="109">
                  <c:v>239.9434883123555</c:v>
                </c:pt>
                <c:pt idx="110">
                  <c:v>185.04240555127217</c:v>
                </c:pt>
                <c:pt idx="111">
                  <c:v>134.90759753593429</c:v>
                </c:pt>
                <c:pt idx="112">
                  <c:v>83.120140456483568</c:v>
                </c:pt>
                <c:pt idx="113">
                  <c:v>62.772751463544438</c:v>
                </c:pt>
                <c:pt idx="114">
                  <c:v>28.784648187633262</c:v>
                </c:pt>
                <c:pt idx="115">
                  <c:v>10.708898944193061</c:v>
                </c:pt>
                <c:pt idx="116">
                  <c:v>3.8451409007110877</c:v>
                </c:pt>
                <c:pt idx="117">
                  <c:v>-2.5848142164781907</c:v>
                </c:pt>
                <c:pt idx="118">
                  <c:v>-8.0352228948816737</c:v>
                </c:pt>
                <c:pt idx="119">
                  <c:v>-1.0144927536231885</c:v>
                </c:pt>
                <c:pt idx="120">
                  <c:v>-3.0462800234329235</c:v>
                </c:pt>
                <c:pt idx="121">
                  <c:v>1.4665444546287809</c:v>
                </c:pt>
                <c:pt idx="122">
                  <c:v>1.085944771951598</c:v>
                </c:pt>
                <c:pt idx="123">
                  <c:v>4.7383090740167235</c:v>
                </c:pt>
                <c:pt idx="124">
                  <c:v>11.174422285533396</c:v>
                </c:pt>
                <c:pt idx="125">
                  <c:v>6.95458875833598</c:v>
                </c:pt>
                <c:pt idx="126">
                  <c:v>13.249919794674366</c:v>
                </c:pt>
                <c:pt idx="127">
                  <c:v>15.763546798029557</c:v>
                </c:pt>
                <c:pt idx="128">
                  <c:v>21.540558963871849</c:v>
                </c:pt>
                <c:pt idx="129">
                  <c:v>18.800813008130081</c:v>
                </c:pt>
                <c:pt idx="130">
                  <c:v>19.944789510006903</c:v>
                </c:pt>
                <c:pt idx="131">
                  <c:v>25.349162011173185</c:v>
                </c:pt>
                <c:pt idx="132">
                  <c:v>29.711191335740072</c:v>
                </c:pt>
                <c:pt idx="133">
                  <c:v>42.179917879805899</c:v>
                </c:pt>
                <c:pt idx="134">
                  <c:v>38.160753077480088</c:v>
                </c:pt>
                <c:pt idx="135">
                  <c:v>39.240043843624406</c:v>
                </c:pt>
                <c:pt idx="136">
                  <c:v>45.217391304347828</c:v>
                </c:pt>
                <c:pt idx="137">
                  <c:v>43.637062668204535</c:v>
                </c:pt>
                <c:pt idx="138">
                  <c:v>41.890853189853956</c:v>
                </c:pt>
                <c:pt idx="139">
                  <c:v>36.516424751718873</c:v>
                </c:pt>
                <c:pt idx="140">
                  <c:v>39.876113046844758</c:v>
                </c:pt>
                <c:pt idx="141">
                  <c:v>42.942345924453278</c:v>
                </c:pt>
                <c:pt idx="142">
                  <c:v>32.521225544481361</c:v>
                </c:pt>
                <c:pt idx="143">
                  <c:v>28.705035971223023</c:v>
                </c:pt>
                <c:pt idx="144">
                  <c:v>30.582166543846721</c:v>
                </c:pt>
                <c:pt idx="145">
                  <c:v>27.965492451473761</c:v>
                </c:pt>
                <c:pt idx="146">
                  <c:v>28.108288770053477</c:v>
                </c:pt>
                <c:pt idx="147">
                  <c:v>22.370617696160267</c:v>
                </c:pt>
                <c:pt idx="148">
                  <c:v>29.064207650273225</c:v>
                </c:pt>
                <c:pt idx="149">
                  <c:v>25.219084712755599</c:v>
                </c:pt>
                <c:pt idx="150">
                  <c:v>27.269800386349001</c:v>
                </c:pt>
                <c:pt idx="151">
                  <c:v>42.999336429993363</c:v>
                </c:pt>
                <c:pt idx="152">
                  <c:v>55.221888555221888</c:v>
                </c:pt>
                <c:pt idx="153">
                  <c:v>49.444277560829079</c:v>
                </c:pt>
                <c:pt idx="154">
                  <c:v>42.068965517241381</c:v>
                </c:pt>
                <c:pt idx="155">
                  <c:v>47.258254716981135</c:v>
                </c:pt>
                <c:pt idx="156">
                  <c:v>53.404916643119527</c:v>
                </c:pt>
                <c:pt idx="157">
                  <c:v>40.801224802245471</c:v>
                </c:pt>
                <c:pt idx="158">
                  <c:v>27.965474722564736</c:v>
                </c:pt>
                <c:pt idx="159">
                  <c:v>22.352367008296731</c:v>
                </c:pt>
                <c:pt idx="160">
                  <c:v>18.107206976147729</c:v>
                </c:pt>
                <c:pt idx="161">
                  <c:v>14.97559722578988</c:v>
                </c:pt>
                <c:pt idx="162">
                  <c:v>12.284759701876125</c:v>
                </c:pt>
                <c:pt idx="163">
                  <c:v>5.4671457905544152</c:v>
                </c:pt>
                <c:pt idx="164">
                  <c:v>3.7622272385252069</c:v>
                </c:pt>
                <c:pt idx="165">
                  <c:v>6.5992549228312933</c:v>
                </c:pt>
                <c:pt idx="166">
                  <c:v>4.9573560767590621</c:v>
                </c:pt>
                <c:pt idx="167">
                  <c:v>-3.4188034188034186</c:v>
                </c:pt>
                <c:pt idx="168">
                  <c:v>3.2130629444298129</c:v>
                </c:pt>
                <c:pt idx="169">
                  <c:v>-1.0770059235325795</c:v>
                </c:pt>
                <c:pt idx="170">
                  <c:v>1.2383048981838194</c:v>
                </c:pt>
                <c:pt idx="171">
                  <c:v>4.1449275362318838</c:v>
                </c:pt>
                <c:pt idx="172">
                  <c:v>8.9630931458699479</c:v>
                </c:pt>
                <c:pt idx="173">
                  <c:v>7.3021692636724715</c:v>
                </c:pt>
                <c:pt idx="174">
                  <c:v>4.0335091529630782</c:v>
                </c:pt>
                <c:pt idx="175">
                  <c:v>4.2427996283679157</c:v>
                </c:pt>
                <c:pt idx="176">
                  <c:v>2.1209243431465654</c:v>
                </c:pt>
                <c:pt idx="177">
                  <c:v>3.2708796443315338</c:v>
                </c:pt>
                <c:pt idx="178">
                  <c:v>1.3795316008982996</c:v>
                </c:pt>
                <c:pt idx="179">
                  <c:v>4.4334975369458132</c:v>
                </c:pt>
                <c:pt idx="180">
                  <c:v>0.78391274710293113</c:v>
                </c:pt>
                <c:pt idx="181">
                  <c:v>5.0813008130081299</c:v>
                </c:pt>
                <c:pt idx="182">
                  <c:v>-0.96618357487922701</c:v>
                </c:pt>
                <c:pt idx="183">
                  <c:v>2.6187150837988828</c:v>
                </c:pt>
                <c:pt idx="184">
                  <c:v>3.6462093862815883</c:v>
                </c:pt>
                <c:pt idx="185">
                  <c:v>3.6207540126913029</c:v>
                </c:pt>
                <c:pt idx="186">
                  <c:v>2.715423606082549</c:v>
                </c:pt>
                <c:pt idx="187">
                  <c:v>7.0515162586773839</c:v>
                </c:pt>
                <c:pt idx="188">
                  <c:v>12.060491493383743</c:v>
                </c:pt>
                <c:pt idx="189">
                  <c:v>16.993464052287582</c:v>
                </c:pt>
                <c:pt idx="190">
                  <c:v>19.830899308224442</c:v>
                </c:pt>
                <c:pt idx="191">
                  <c:v>20.129870129870131</c:v>
                </c:pt>
                <c:pt idx="192">
                  <c:v>29.152148664343787</c:v>
                </c:pt>
                <c:pt idx="193">
                  <c:v>35.825049701789261</c:v>
                </c:pt>
                <c:pt idx="194">
                  <c:v>21.557770394979698</c:v>
                </c:pt>
                <c:pt idx="195">
                  <c:v>24.064748201438849</c:v>
                </c:pt>
                <c:pt idx="196">
                  <c:v>22.881355932203391</c:v>
                </c:pt>
                <c:pt idx="197">
                  <c:v>23.580158159597413</c:v>
                </c:pt>
                <c:pt idx="198">
                  <c:v>13.770053475935828</c:v>
                </c:pt>
                <c:pt idx="199">
                  <c:v>17.929883138564275</c:v>
                </c:pt>
                <c:pt idx="200">
                  <c:v>14.583333333333334</c:v>
                </c:pt>
                <c:pt idx="201">
                  <c:v>19.668938656280428</c:v>
                </c:pt>
                <c:pt idx="202">
                  <c:v>17.83644558918223</c:v>
                </c:pt>
                <c:pt idx="203">
                  <c:v>22.893165228931654</c:v>
                </c:pt>
                <c:pt idx="204">
                  <c:v>37.037037037037038</c:v>
                </c:pt>
                <c:pt idx="205">
                  <c:v>26.975067587864224</c:v>
                </c:pt>
                <c:pt idx="206">
                  <c:v>21.091954022988507</c:v>
                </c:pt>
                <c:pt idx="207">
                  <c:v>28.007075471698112</c:v>
                </c:pt>
                <c:pt idx="208">
                  <c:v>32.975416784402377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5F7-9042-9A9D-868372684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3540239"/>
        <c:axId val="1987665263"/>
      </c:scatterChart>
      <c:valAx>
        <c:axId val="1993540239"/>
        <c:scaling>
          <c:orientation val="minMax"/>
          <c:max val="44850"/>
          <c:min val="4383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>
                    <a:solidFill>
                      <a:schemeClr val="tx1"/>
                    </a:solidFill>
                  </a:rPr>
                  <a:t>Week</a:t>
                </a:r>
              </a:p>
            </c:rich>
          </c:tx>
          <c:layout>
            <c:manualLayout>
              <c:xMode val="edge"/>
              <c:yMode val="edge"/>
              <c:x val="0.49431458132130801"/>
              <c:y val="0.899858492953901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m/d/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7665263"/>
        <c:crosses val="autoZero"/>
        <c:crossBetween val="midCat"/>
        <c:majorUnit val="50"/>
      </c:valAx>
      <c:valAx>
        <c:axId val="1987665263"/>
        <c:scaling>
          <c:orientation val="minMax"/>
          <c:max val="4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>
                    <a:solidFill>
                      <a:schemeClr val="tx1"/>
                    </a:solidFill>
                  </a:rPr>
                  <a:t>Percent  Change</a:t>
                </a:r>
                <a:r>
                  <a:rPr lang="en-US" sz="2000" baseline="0">
                    <a:solidFill>
                      <a:schemeClr val="tx1"/>
                    </a:solidFill>
                  </a:rPr>
                  <a:t> in Deaths</a:t>
                </a:r>
                <a:endParaRPr lang="en-US" sz="2000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2.9843431562291536E-2"/>
              <c:y val="0.246891710128343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354023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400" b="0" i="0" u="none" strike="noStrike" kern="1200" spc="0" baseline="0">
                <a:solidFill>
                  <a:schemeClr val="tx1"/>
                </a:solidFill>
              </a:rPr>
              <a:t>Post-COVID-19 Changes in Deaths for Americans Under Age 65</a:t>
            </a:r>
          </a:p>
        </c:rich>
      </c:tx>
      <c:layout>
        <c:manualLayout>
          <c:xMode val="edge"/>
          <c:yMode val="edge"/>
          <c:x val="0.21620255814720016"/>
          <c:y val="3.02369011188809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183642189780102"/>
          <c:y val="0.12663041322646737"/>
          <c:w val="0.86609140996804934"/>
          <c:h val="0.6463708968464124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Sheet6!$G$1</c:f>
              <c:strCache>
                <c:ptCount val="1"/>
                <c:pt idx="0">
                  <c:v>Pneumonia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Sheet6!$B$2:$B$210</c:f>
              <c:numCache>
                <c:formatCode>m/d/yy</c:formatCode>
                <c:ptCount val="209"/>
                <c:pt idx="0">
                  <c:v>43834</c:v>
                </c:pt>
                <c:pt idx="1">
                  <c:v>43841</c:v>
                </c:pt>
                <c:pt idx="2">
                  <c:v>43848</c:v>
                </c:pt>
                <c:pt idx="3">
                  <c:v>43855</c:v>
                </c:pt>
                <c:pt idx="4">
                  <c:v>43862</c:v>
                </c:pt>
                <c:pt idx="5">
                  <c:v>43869</c:v>
                </c:pt>
                <c:pt idx="6">
                  <c:v>43876</c:v>
                </c:pt>
                <c:pt idx="7">
                  <c:v>43883</c:v>
                </c:pt>
                <c:pt idx="8">
                  <c:v>43890</c:v>
                </c:pt>
                <c:pt idx="9">
                  <c:v>43897</c:v>
                </c:pt>
                <c:pt idx="10">
                  <c:v>43904</c:v>
                </c:pt>
                <c:pt idx="11">
                  <c:v>43911</c:v>
                </c:pt>
                <c:pt idx="12">
                  <c:v>43918</c:v>
                </c:pt>
                <c:pt idx="13">
                  <c:v>43925</c:v>
                </c:pt>
                <c:pt idx="14">
                  <c:v>43932</c:v>
                </c:pt>
                <c:pt idx="15">
                  <c:v>43939</c:v>
                </c:pt>
                <c:pt idx="16">
                  <c:v>43946</c:v>
                </c:pt>
                <c:pt idx="17">
                  <c:v>43953</c:v>
                </c:pt>
                <c:pt idx="18">
                  <c:v>43960</c:v>
                </c:pt>
                <c:pt idx="19">
                  <c:v>43967</c:v>
                </c:pt>
                <c:pt idx="20">
                  <c:v>43974</c:v>
                </c:pt>
                <c:pt idx="21">
                  <c:v>43981</c:v>
                </c:pt>
                <c:pt idx="22">
                  <c:v>43988</c:v>
                </c:pt>
                <c:pt idx="23">
                  <c:v>43995</c:v>
                </c:pt>
                <c:pt idx="24">
                  <c:v>44002</c:v>
                </c:pt>
                <c:pt idx="25">
                  <c:v>44009</c:v>
                </c:pt>
                <c:pt idx="26">
                  <c:v>44016</c:v>
                </c:pt>
                <c:pt idx="27">
                  <c:v>44023</c:v>
                </c:pt>
                <c:pt idx="28">
                  <c:v>44030</c:v>
                </c:pt>
                <c:pt idx="29">
                  <c:v>44037</c:v>
                </c:pt>
                <c:pt idx="30">
                  <c:v>44044</c:v>
                </c:pt>
                <c:pt idx="31">
                  <c:v>44051</c:v>
                </c:pt>
                <c:pt idx="32">
                  <c:v>44058</c:v>
                </c:pt>
                <c:pt idx="33">
                  <c:v>44065</c:v>
                </c:pt>
                <c:pt idx="34">
                  <c:v>44072</c:v>
                </c:pt>
                <c:pt idx="35">
                  <c:v>44079</c:v>
                </c:pt>
                <c:pt idx="36">
                  <c:v>44086</c:v>
                </c:pt>
                <c:pt idx="37">
                  <c:v>44093</c:v>
                </c:pt>
                <c:pt idx="38">
                  <c:v>44100</c:v>
                </c:pt>
                <c:pt idx="39">
                  <c:v>44107</c:v>
                </c:pt>
                <c:pt idx="40">
                  <c:v>44114</c:v>
                </c:pt>
                <c:pt idx="41">
                  <c:v>44121</c:v>
                </c:pt>
                <c:pt idx="42">
                  <c:v>44128</c:v>
                </c:pt>
                <c:pt idx="43">
                  <c:v>44135</c:v>
                </c:pt>
                <c:pt idx="44">
                  <c:v>44142</c:v>
                </c:pt>
                <c:pt idx="45">
                  <c:v>44149</c:v>
                </c:pt>
                <c:pt idx="46">
                  <c:v>44156</c:v>
                </c:pt>
                <c:pt idx="47">
                  <c:v>44163</c:v>
                </c:pt>
                <c:pt idx="48">
                  <c:v>44170</c:v>
                </c:pt>
                <c:pt idx="49">
                  <c:v>44177</c:v>
                </c:pt>
                <c:pt idx="50">
                  <c:v>44184</c:v>
                </c:pt>
                <c:pt idx="51">
                  <c:v>44191</c:v>
                </c:pt>
                <c:pt idx="52">
                  <c:v>44198</c:v>
                </c:pt>
                <c:pt idx="53">
                  <c:v>44205</c:v>
                </c:pt>
                <c:pt idx="54">
                  <c:v>44212</c:v>
                </c:pt>
                <c:pt idx="55">
                  <c:v>44219</c:v>
                </c:pt>
                <c:pt idx="56">
                  <c:v>44226</c:v>
                </c:pt>
                <c:pt idx="57">
                  <c:v>44233</c:v>
                </c:pt>
                <c:pt idx="58">
                  <c:v>44240</c:v>
                </c:pt>
                <c:pt idx="59">
                  <c:v>44247</c:v>
                </c:pt>
                <c:pt idx="60">
                  <c:v>44254</c:v>
                </c:pt>
                <c:pt idx="61">
                  <c:v>44261</c:v>
                </c:pt>
                <c:pt idx="62">
                  <c:v>44268</c:v>
                </c:pt>
                <c:pt idx="63">
                  <c:v>44275</c:v>
                </c:pt>
                <c:pt idx="64">
                  <c:v>44282</c:v>
                </c:pt>
                <c:pt idx="65">
                  <c:v>44289</c:v>
                </c:pt>
                <c:pt idx="66">
                  <c:v>44296</c:v>
                </c:pt>
                <c:pt idx="67">
                  <c:v>44303</c:v>
                </c:pt>
                <c:pt idx="68">
                  <c:v>44310</c:v>
                </c:pt>
                <c:pt idx="69">
                  <c:v>44317</c:v>
                </c:pt>
                <c:pt idx="70">
                  <c:v>44324</c:v>
                </c:pt>
                <c:pt idx="71">
                  <c:v>44331</c:v>
                </c:pt>
                <c:pt idx="72">
                  <c:v>44338</c:v>
                </c:pt>
                <c:pt idx="73">
                  <c:v>44345</c:v>
                </c:pt>
                <c:pt idx="74">
                  <c:v>44352</c:v>
                </c:pt>
                <c:pt idx="75">
                  <c:v>44359</c:v>
                </c:pt>
                <c:pt idx="76">
                  <c:v>44366</c:v>
                </c:pt>
                <c:pt idx="77">
                  <c:v>44373</c:v>
                </c:pt>
                <c:pt idx="78">
                  <c:v>44380</c:v>
                </c:pt>
                <c:pt idx="79">
                  <c:v>44387</c:v>
                </c:pt>
                <c:pt idx="80">
                  <c:v>44394</c:v>
                </c:pt>
                <c:pt idx="81">
                  <c:v>44401</c:v>
                </c:pt>
                <c:pt idx="82">
                  <c:v>44408</c:v>
                </c:pt>
                <c:pt idx="83">
                  <c:v>44415</c:v>
                </c:pt>
                <c:pt idx="84">
                  <c:v>44422</c:v>
                </c:pt>
                <c:pt idx="85">
                  <c:v>44429</c:v>
                </c:pt>
                <c:pt idx="86">
                  <c:v>44436</c:v>
                </c:pt>
                <c:pt idx="87">
                  <c:v>44443</c:v>
                </c:pt>
                <c:pt idx="88">
                  <c:v>44450</c:v>
                </c:pt>
                <c:pt idx="89">
                  <c:v>44457</c:v>
                </c:pt>
                <c:pt idx="90">
                  <c:v>44464</c:v>
                </c:pt>
                <c:pt idx="91">
                  <c:v>44471</c:v>
                </c:pt>
                <c:pt idx="92">
                  <c:v>44478</c:v>
                </c:pt>
                <c:pt idx="93">
                  <c:v>44485</c:v>
                </c:pt>
                <c:pt idx="94">
                  <c:v>44492</c:v>
                </c:pt>
                <c:pt idx="95">
                  <c:v>44499</c:v>
                </c:pt>
                <c:pt idx="96">
                  <c:v>44506</c:v>
                </c:pt>
                <c:pt idx="97">
                  <c:v>44513</c:v>
                </c:pt>
                <c:pt idx="98">
                  <c:v>44520</c:v>
                </c:pt>
                <c:pt idx="99">
                  <c:v>44527</c:v>
                </c:pt>
                <c:pt idx="100">
                  <c:v>44534</c:v>
                </c:pt>
                <c:pt idx="101">
                  <c:v>44541</c:v>
                </c:pt>
                <c:pt idx="102">
                  <c:v>44548</c:v>
                </c:pt>
                <c:pt idx="103">
                  <c:v>44555</c:v>
                </c:pt>
                <c:pt idx="104">
                  <c:v>44562</c:v>
                </c:pt>
                <c:pt idx="105">
                  <c:v>44569</c:v>
                </c:pt>
                <c:pt idx="106">
                  <c:v>44576</c:v>
                </c:pt>
                <c:pt idx="107">
                  <c:v>44583</c:v>
                </c:pt>
                <c:pt idx="108">
                  <c:v>44590</c:v>
                </c:pt>
                <c:pt idx="109">
                  <c:v>44597</c:v>
                </c:pt>
                <c:pt idx="110">
                  <c:v>44604</c:v>
                </c:pt>
                <c:pt idx="111">
                  <c:v>44611</c:v>
                </c:pt>
                <c:pt idx="112">
                  <c:v>44618</c:v>
                </c:pt>
                <c:pt idx="113">
                  <c:v>44625</c:v>
                </c:pt>
                <c:pt idx="114">
                  <c:v>44632</c:v>
                </c:pt>
                <c:pt idx="115">
                  <c:v>44639</c:v>
                </c:pt>
                <c:pt idx="116">
                  <c:v>44646</c:v>
                </c:pt>
                <c:pt idx="117">
                  <c:v>44653</c:v>
                </c:pt>
                <c:pt idx="118">
                  <c:v>44660</c:v>
                </c:pt>
                <c:pt idx="119">
                  <c:v>44667</c:v>
                </c:pt>
                <c:pt idx="120">
                  <c:v>44674</c:v>
                </c:pt>
                <c:pt idx="121">
                  <c:v>44681</c:v>
                </c:pt>
                <c:pt idx="122">
                  <c:v>44688</c:v>
                </c:pt>
                <c:pt idx="123">
                  <c:v>44695</c:v>
                </c:pt>
                <c:pt idx="124">
                  <c:v>44702</c:v>
                </c:pt>
                <c:pt idx="125">
                  <c:v>44709</c:v>
                </c:pt>
                <c:pt idx="126">
                  <c:v>44716</c:v>
                </c:pt>
                <c:pt idx="127">
                  <c:v>44723</c:v>
                </c:pt>
                <c:pt idx="128">
                  <c:v>44730</c:v>
                </c:pt>
                <c:pt idx="129">
                  <c:v>44737</c:v>
                </c:pt>
                <c:pt idx="130">
                  <c:v>44744</c:v>
                </c:pt>
                <c:pt idx="131">
                  <c:v>44751</c:v>
                </c:pt>
                <c:pt idx="132">
                  <c:v>44758</c:v>
                </c:pt>
                <c:pt idx="133">
                  <c:v>44765</c:v>
                </c:pt>
                <c:pt idx="134">
                  <c:v>44772</c:v>
                </c:pt>
                <c:pt idx="135">
                  <c:v>44779</c:v>
                </c:pt>
                <c:pt idx="136">
                  <c:v>44786</c:v>
                </c:pt>
                <c:pt idx="137">
                  <c:v>44793</c:v>
                </c:pt>
                <c:pt idx="138">
                  <c:v>44800</c:v>
                </c:pt>
                <c:pt idx="139">
                  <c:v>44807</c:v>
                </c:pt>
                <c:pt idx="140">
                  <c:v>44814</c:v>
                </c:pt>
                <c:pt idx="141">
                  <c:v>44821</c:v>
                </c:pt>
                <c:pt idx="142">
                  <c:v>44828</c:v>
                </c:pt>
                <c:pt idx="143">
                  <c:v>44835</c:v>
                </c:pt>
              </c:numCache>
            </c:numRef>
          </c:xVal>
          <c:yVal>
            <c:numRef>
              <c:f>Sheet6!$G$2:$G$210</c:f>
              <c:numCache>
                <c:formatCode>0</c:formatCode>
                <c:ptCount val="209"/>
                <c:pt idx="0">
                  <c:v>19.161384690394929</c:v>
                </c:pt>
                <c:pt idx="1">
                  <c:v>18.878414309886391</c:v>
                </c:pt>
                <c:pt idx="2">
                  <c:v>20.187330539807739</c:v>
                </c:pt>
                <c:pt idx="3">
                  <c:v>20.691421254801536</c:v>
                </c:pt>
                <c:pt idx="4">
                  <c:v>18.897637795275589</c:v>
                </c:pt>
                <c:pt idx="5">
                  <c:v>18.972746331236898</c:v>
                </c:pt>
                <c:pt idx="6">
                  <c:v>20.578275592602239</c:v>
                </c:pt>
                <c:pt idx="7">
                  <c:v>20.048504446240905</c:v>
                </c:pt>
                <c:pt idx="8">
                  <c:v>20.302319520458692</c:v>
                </c:pt>
                <c:pt idx="9">
                  <c:v>19.114688128772634</c:v>
                </c:pt>
                <c:pt idx="10">
                  <c:v>19.516494585746663</c:v>
                </c:pt>
                <c:pt idx="11">
                  <c:v>20.55910191503412</c:v>
                </c:pt>
                <c:pt idx="12">
                  <c:v>20.894796563462474</c:v>
                </c:pt>
                <c:pt idx="13">
                  <c:v>21.864594894561598</c:v>
                </c:pt>
                <c:pt idx="14">
                  <c:v>20.412078745412078</c:v>
                </c:pt>
                <c:pt idx="15">
                  <c:v>19.982463831652783</c:v>
                </c:pt>
                <c:pt idx="16">
                  <c:v>18.998939145529945</c:v>
                </c:pt>
                <c:pt idx="17">
                  <c:v>18.255123754059806</c:v>
                </c:pt>
                <c:pt idx="18">
                  <c:v>19.539936102236421</c:v>
                </c:pt>
                <c:pt idx="19">
                  <c:v>20.238973299896738</c:v>
                </c:pt>
                <c:pt idx="20">
                  <c:v>21.49643705463183</c:v>
                </c:pt>
                <c:pt idx="21">
                  <c:v>21.230535510824154</c:v>
                </c:pt>
                <c:pt idx="22">
                  <c:v>22.124616956077631</c:v>
                </c:pt>
                <c:pt idx="23">
                  <c:v>23.837849746640231</c:v>
                </c:pt>
                <c:pt idx="24">
                  <c:v>23.699289479715791</c:v>
                </c:pt>
                <c:pt idx="25">
                  <c:v>23.881994848981503</c:v>
                </c:pt>
                <c:pt idx="26">
                  <c:v>23.470059223513928</c:v>
                </c:pt>
                <c:pt idx="27">
                  <c:v>24.299909665763323</c:v>
                </c:pt>
                <c:pt idx="28">
                  <c:v>24.700744095761891</c:v>
                </c:pt>
                <c:pt idx="29">
                  <c:v>24.005912786400593</c:v>
                </c:pt>
                <c:pt idx="30">
                  <c:v>23.362573099415204</c:v>
                </c:pt>
                <c:pt idx="31">
                  <c:v>23.335782512858191</c:v>
                </c:pt>
                <c:pt idx="32">
                  <c:v>23.355869698832205</c:v>
                </c:pt>
                <c:pt idx="33">
                  <c:v>23.843833780160857</c:v>
                </c:pt>
                <c:pt idx="34">
                  <c:v>22.883955964627322</c:v>
                </c:pt>
                <c:pt idx="35">
                  <c:v>22.809377401998464</c:v>
                </c:pt>
                <c:pt idx="36">
                  <c:v>22.521246458923514</c:v>
                </c:pt>
                <c:pt idx="37">
                  <c:v>21.668063704945517</c:v>
                </c:pt>
                <c:pt idx="38">
                  <c:v>21.893371173727953</c:v>
                </c:pt>
                <c:pt idx="39">
                  <c:v>20.70822116380203</c:v>
                </c:pt>
                <c:pt idx="40">
                  <c:v>20.690320092556885</c:v>
                </c:pt>
                <c:pt idx="41">
                  <c:v>20.60176312763511</c:v>
                </c:pt>
                <c:pt idx="42">
                  <c:v>19.801629472192701</c:v>
                </c:pt>
                <c:pt idx="43">
                  <c:v>19.739625711960944</c:v>
                </c:pt>
                <c:pt idx="44">
                  <c:v>18.377997179125529</c:v>
                </c:pt>
                <c:pt idx="45">
                  <c:v>18.846153846153847</c:v>
                </c:pt>
                <c:pt idx="46">
                  <c:v>17.899989383161696</c:v>
                </c:pt>
                <c:pt idx="47">
                  <c:v>18.623984710941233</c:v>
                </c:pt>
                <c:pt idx="48">
                  <c:v>17.860989147543698</c:v>
                </c:pt>
                <c:pt idx="49">
                  <c:v>17.98929836460924</c:v>
                </c:pt>
                <c:pt idx="50">
                  <c:v>18.372629958721053</c:v>
                </c:pt>
                <c:pt idx="51">
                  <c:v>19.464213777360012</c:v>
                </c:pt>
                <c:pt idx="52">
                  <c:v>19.810438361289517</c:v>
                </c:pt>
                <c:pt idx="53">
                  <c:v>19.571428571428573</c:v>
                </c:pt>
                <c:pt idx="54">
                  <c:v>20.084103293058519</c:v>
                </c:pt>
                <c:pt idx="55">
                  <c:v>20.479178551055334</c:v>
                </c:pt>
                <c:pt idx="56">
                  <c:v>21.587622903412377</c:v>
                </c:pt>
                <c:pt idx="57">
                  <c:v>20.918658725626173</c:v>
                </c:pt>
                <c:pt idx="58">
                  <c:v>22.887669084493236</c:v>
                </c:pt>
                <c:pt idx="59">
                  <c:v>23.349400291447147</c:v>
                </c:pt>
                <c:pt idx="60">
                  <c:v>22.446808510638299</c:v>
                </c:pt>
                <c:pt idx="61">
                  <c:v>23.51421188630491</c:v>
                </c:pt>
                <c:pt idx="62">
                  <c:v>24.05962905182874</c:v>
                </c:pt>
                <c:pt idx="63">
                  <c:v>23.897474557105163</c:v>
                </c:pt>
                <c:pt idx="64">
                  <c:v>25.471698113207548</c:v>
                </c:pt>
                <c:pt idx="65">
                  <c:v>24.616354845490857</c:v>
                </c:pt>
                <c:pt idx="66">
                  <c:v>26.362535324989906</c:v>
                </c:pt>
                <c:pt idx="67">
                  <c:v>26.958804523424877</c:v>
                </c:pt>
                <c:pt idx="68">
                  <c:v>27.254978524014057</c:v>
                </c:pt>
                <c:pt idx="69">
                  <c:v>26.862302483069978</c:v>
                </c:pt>
                <c:pt idx="70">
                  <c:v>28.610354223433241</c:v>
                </c:pt>
                <c:pt idx="71">
                  <c:v>27.334952528151909</c:v>
                </c:pt>
                <c:pt idx="72">
                  <c:v>27.563218390804597</c:v>
                </c:pt>
                <c:pt idx="73">
                  <c:v>28.379387602688574</c:v>
                </c:pt>
                <c:pt idx="74">
                  <c:v>29.04970383723925</c:v>
                </c:pt>
                <c:pt idx="75">
                  <c:v>27.694770544290289</c:v>
                </c:pt>
                <c:pt idx="76">
                  <c:v>26.361419669466269</c:v>
                </c:pt>
                <c:pt idx="77">
                  <c:v>26.424870466321245</c:v>
                </c:pt>
                <c:pt idx="78">
                  <c:v>26.595744680851062</c:v>
                </c:pt>
                <c:pt idx="79">
                  <c:v>26.420934158694429</c:v>
                </c:pt>
                <c:pt idx="80">
                  <c:v>26.637098878163318</c:v>
                </c:pt>
                <c:pt idx="81">
                  <c:v>28.65925750768503</c:v>
                </c:pt>
                <c:pt idx="82">
                  <c:v>30.270906949352177</c:v>
                </c:pt>
                <c:pt idx="83">
                  <c:v>32.55280073461892</c:v>
                </c:pt>
                <c:pt idx="84">
                  <c:v>34.173636470726819</c:v>
                </c:pt>
                <c:pt idx="85">
                  <c:v>36.150742890878675</c:v>
                </c:pt>
                <c:pt idx="86">
                  <c:v>36.77391304347826</c:v>
                </c:pt>
                <c:pt idx="87">
                  <c:v>38.551477752517052</c:v>
                </c:pt>
                <c:pt idx="88">
                  <c:v>37.898580121703851</c:v>
                </c:pt>
                <c:pt idx="89">
                  <c:v>37.554441613937051</c:v>
                </c:pt>
                <c:pt idx="90">
                  <c:v>38.128746416471202</c:v>
                </c:pt>
                <c:pt idx="91">
                  <c:v>36.85294392960779</c:v>
                </c:pt>
                <c:pt idx="92">
                  <c:v>35.170927009547277</c:v>
                </c:pt>
                <c:pt idx="93">
                  <c:v>35.502089687111713</c:v>
                </c:pt>
                <c:pt idx="94">
                  <c:v>32.303404822488794</c:v>
                </c:pt>
                <c:pt idx="95">
                  <c:v>30.482794042116076</c:v>
                </c:pt>
                <c:pt idx="96">
                  <c:v>30.083527317540735</c:v>
                </c:pt>
                <c:pt idx="97">
                  <c:v>28.678511937812328</c:v>
                </c:pt>
                <c:pt idx="98">
                  <c:v>29.451119606772256</c:v>
                </c:pt>
                <c:pt idx="99">
                  <c:v>28.405797101449274</c:v>
                </c:pt>
                <c:pt idx="100">
                  <c:v>27.847188851513696</c:v>
                </c:pt>
                <c:pt idx="101">
                  <c:v>28.358375069560378</c:v>
                </c:pt>
                <c:pt idx="102">
                  <c:v>28.944539982803096</c:v>
                </c:pt>
                <c:pt idx="103">
                  <c:v>28.413675939689956</c:v>
                </c:pt>
                <c:pt idx="104">
                  <c:v>29.456824512534819</c:v>
                </c:pt>
                <c:pt idx="105">
                  <c:v>27.835138794854434</c:v>
                </c:pt>
                <c:pt idx="106">
                  <c:v>25.873919148621685</c:v>
                </c:pt>
                <c:pt idx="107">
                  <c:v>23.815807751076537</c:v>
                </c:pt>
                <c:pt idx="108">
                  <c:v>22.845311622683884</c:v>
                </c:pt>
                <c:pt idx="109">
                  <c:v>22.510200997430861</c:v>
                </c:pt>
                <c:pt idx="110">
                  <c:v>22.784239473446938</c:v>
                </c:pt>
                <c:pt idx="111">
                  <c:v>22.170017482517483</c:v>
                </c:pt>
                <c:pt idx="112">
                  <c:v>22.394192576359401</c:v>
                </c:pt>
                <c:pt idx="113">
                  <c:v>21.987902566617624</c:v>
                </c:pt>
                <c:pt idx="114">
                  <c:v>20.1158940397351</c:v>
                </c:pt>
                <c:pt idx="115">
                  <c:v>21.457765667574932</c:v>
                </c:pt>
                <c:pt idx="116">
                  <c:v>21.557189956885619</c:v>
                </c:pt>
                <c:pt idx="117">
                  <c:v>22.332780541735765</c:v>
                </c:pt>
                <c:pt idx="118">
                  <c:v>21.843207660083781</c:v>
                </c:pt>
                <c:pt idx="119">
                  <c:v>21.669106881405565</c:v>
                </c:pt>
                <c:pt idx="120">
                  <c:v>20.453172205438065</c:v>
                </c:pt>
                <c:pt idx="121">
                  <c:v>20.295091839807288</c:v>
                </c:pt>
                <c:pt idx="122">
                  <c:v>20.073664825046041</c:v>
                </c:pt>
                <c:pt idx="123">
                  <c:v>20.756948551153165</c:v>
                </c:pt>
                <c:pt idx="124">
                  <c:v>20.615034168564922</c:v>
                </c:pt>
                <c:pt idx="125">
                  <c:v>20.724465558194776</c:v>
                </c:pt>
                <c:pt idx="126">
                  <c:v>20.623229461756374</c:v>
                </c:pt>
                <c:pt idx="127">
                  <c:v>20.368794326241133</c:v>
                </c:pt>
                <c:pt idx="128">
                  <c:v>20.947840717891193</c:v>
                </c:pt>
                <c:pt idx="129">
                  <c:v>18.676931850584545</c:v>
                </c:pt>
                <c:pt idx="130">
                  <c:v>19.994246260069044</c:v>
                </c:pt>
                <c:pt idx="131">
                  <c:v>18.997214484679667</c:v>
                </c:pt>
                <c:pt idx="132">
                  <c:v>20.901753409407181</c:v>
                </c:pt>
                <c:pt idx="133">
                  <c:v>19.873982672617483</c:v>
                </c:pt>
                <c:pt idx="134">
                  <c:v>18.946540880503143</c:v>
                </c:pt>
                <c:pt idx="135">
                  <c:v>18.840199422723696</c:v>
                </c:pt>
                <c:pt idx="136">
                  <c:v>18.693048685238221</c:v>
                </c:pt>
                <c:pt idx="137">
                  <c:v>18.683083511777301</c:v>
                </c:pt>
                <c:pt idx="138">
                  <c:v>19.474539544962081</c:v>
                </c:pt>
                <c:pt idx="139">
                  <c:v>18.63458310016788</c:v>
                </c:pt>
                <c:pt idx="140">
                  <c:v>20.398560752836978</c:v>
                </c:pt>
                <c:pt idx="141">
                  <c:v>20.305980528511821</c:v>
                </c:pt>
                <c:pt idx="142">
                  <c:v>20.055710306406684</c:v>
                </c:pt>
                <c:pt idx="143">
                  <c:v>19.619899385131358</c:v>
                </c:pt>
                <c:pt idx="144">
                  <c:v>19.102708803611737</c:v>
                </c:pt>
                <c:pt idx="145">
                  <c:v>20</c:v>
                </c:pt>
                <c:pt idx="146">
                  <c:v>19.723454213409862</c:v>
                </c:pt>
                <c:pt idx="147">
                  <c:v>18.199181446111869</c:v>
                </c:pt>
                <c:pt idx="148">
                  <c:v>18.44403281291347</c:v>
                </c:pt>
                <c:pt idx="149">
                  <c:v>20.036288232244686</c:v>
                </c:pt>
                <c:pt idx="150">
                  <c:v>19.706551985833546</c:v>
                </c:pt>
                <c:pt idx="151">
                  <c:v>18.607888631090486</c:v>
                </c:pt>
                <c:pt idx="152">
                  <c:v>18.744625967325881</c:v>
                </c:pt>
                <c:pt idx="153">
                  <c:v>18.4321608040201</c:v>
                </c:pt>
                <c:pt idx="154">
                  <c:v>18.385922330097088</c:v>
                </c:pt>
                <c:pt idx="155">
                  <c:v>18.218218218218219</c:v>
                </c:pt>
                <c:pt idx="156">
                  <c:v>17.664394916190826</c:v>
                </c:pt>
                <c:pt idx="157">
                  <c:v>17.995650598042769</c:v>
                </c:pt>
                <c:pt idx="158">
                  <c:v>18.038157641164002</c:v>
                </c:pt>
                <c:pt idx="159">
                  <c:v>18.10929397686478</c:v>
                </c:pt>
                <c:pt idx="160">
                  <c:v>18.610206297502714</c:v>
                </c:pt>
                <c:pt idx="161">
                  <c:v>18.051831992850758</c:v>
                </c:pt>
                <c:pt idx="162">
                  <c:v>17.074845502403296</c:v>
                </c:pt>
                <c:pt idx="163">
                  <c:v>18.544658067656364</c:v>
                </c:pt>
                <c:pt idx="164">
                  <c:v>18.491660623640318</c:v>
                </c:pt>
                <c:pt idx="165">
                  <c:v>18.946580129805291</c:v>
                </c:pt>
                <c:pt idx="166">
                  <c:v>18.66429659725749</c:v>
                </c:pt>
                <c:pt idx="167">
                  <c:v>17.829255596043726</c:v>
                </c:pt>
                <c:pt idx="168">
                  <c:v>18.627200816534831</c:v>
                </c:pt>
                <c:pt idx="169">
                  <c:v>18.835057158410454</c:v>
                </c:pt>
                <c:pt idx="170">
                  <c:v>20.413155748844794</c:v>
                </c:pt>
                <c:pt idx="171">
                  <c:v>20.372947397717784</c:v>
                </c:pt>
                <c:pt idx="172">
                  <c:v>19.327956989247312</c:v>
                </c:pt>
                <c:pt idx="173">
                  <c:v>19.248291571753985</c:v>
                </c:pt>
                <c:pt idx="174">
                  <c:v>20.787354607813899</c:v>
                </c:pt>
                <c:pt idx="175">
                  <c:v>19.489007724301842</c:v>
                </c:pt>
                <c:pt idx="176">
                  <c:v>20.024798512089276</c:v>
                </c:pt>
                <c:pt idx="177">
                  <c:v>19.833948339483396</c:v>
                </c:pt>
                <c:pt idx="178">
                  <c:v>21.360759493670887</c:v>
                </c:pt>
                <c:pt idx="179">
                  <c:v>20.566037735849058</c:v>
                </c:pt>
                <c:pt idx="180">
                  <c:v>19.648292188028407</c:v>
                </c:pt>
                <c:pt idx="181">
                  <c:v>19.535783365570598</c:v>
                </c:pt>
                <c:pt idx="182">
                  <c:v>21.010452961672474</c:v>
                </c:pt>
                <c:pt idx="183">
                  <c:v>20.619258251105819</c:v>
                </c:pt>
                <c:pt idx="184">
                  <c:v>20.132358063392545</c:v>
                </c:pt>
                <c:pt idx="185">
                  <c:v>19.992795389048993</c:v>
                </c:pt>
                <c:pt idx="186">
                  <c:v>20.0211491011632</c:v>
                </c:pt>
                <c:pt idx="187">
                  <c:v>19.010238907849828</c:v>
                </c:pt>
                <c:pt idx="188">
                  <c:v>19.838056680161944</c:v>
                </c:pt>
                <c:pt idx="189">
                  <c:v>20.374630299046991</c:v>
                </c:pt>
                <c:pt idx="190">
                  <c:v>18.858242463117382</c:v>
                </c:pt>
                <c:pt idx="191">
                  <c:v>18.155802861685213</c:v>
                </c:pt>
                <c:pt idx="192">
                  <c:v>19.7242206235012</c:v>
                </c:pt>
                <c:pt idx="193">
                  <c:v>18.471896955503514</c:v>
                </c:pt>
                <c:pt idx="194">
                  <c:v>18.797449134527785</c:v>
                </c:pt>
                <c:pt idx="195">
                  <c:v>18.498115395766888</c:v>
                </c:pt>
                <c:pt idx="196">
                  <c:v>17.931034482758619</c:v>
                </c:pt>
                <c:pt idx="197">
                  <c:v>17.073880162885398</c:v>
                </c:pt>
                <c:pt idx="198">
                  <c:v>17.303172737955347</c:v>
                </c:pt>
                <c:pt idx="199">
                  <c:v>18.374858437146091</c:v>
                </c:pt>
                <c:pt idx="200">
                  <c:v>18.688524590163933</c:v>
                </c:pt>
                <c:pt idx="201">
                  <c:v>17.982099267697315</c:v>
                </c:pt>
                <c:pt idx="202">
                  <c:v>18.715846994535518</c:v>
                </c:pt>
                <c:pt idx="203">
                  <c:v>18.682505399568033</c:v>
                </c:pt>
                <c:pt idx="204">
                  <c:v>17.798879961042122</c:v>
                </c:pt>
                <c:pt idx="205">
                  <c:v>19.730305180979418</c:v>
                </c:pt>
                <c:pt idx="206">
                  <c:v>18.604651162790699</c:v>
                </c:pt>
                <c:pt idx="207">
                  <c:v>18.747121142330723</c:v>
                </c:pt>
                <c:pt idx="208">
                  <c:v>19.273268168295793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61D-3F41-A094-A9F31153ACAE}"/>
            </c:ext>
          </c:extLst>
        </c:ser>
        <c:ser>
          <c:idx val="1"/>
          <c:order val="1"/>
          <c:tx>
            <c:strRef>
              <c:f>Sheet6!$H$1</c:f>
              <c:strCache>
                <c:ptCount val="1"/>
                <c:pt idx="0">
                  <c:v>COVID-19 </c:v>
                </c:pt>
              </c:strCache>
            </c:strRef>
          </c:tx>
          <c:spPr>
            <a:ln w="3175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Sheet6!$B$2:$B$210</c:f>
              <c:numCache>
                <c:formatCode>m/d/yy</c:formatCode>
                <c:ptCount val="209"/>
                <c:pt idx="0">
                  <c:v>43834</c:v>
                </c:pt>
                <c:pt idx="1">
                  <c:v>43841</c:v>
                </c:pt>
                <c:pt idx="2">
                  <c:v>43848</c:v>
                </c:pt>
                <c:pt idx="3">
                  <c:v>43855</c:v>
                </c:pt>
                <c:pt idx="4">
                  <c:v>43862</c:v>
                </c:pt>
                <c:pt idx="5">
                  <c:v>43869</c:v>
                </c:pt>
                <c:pt idx="6">
                  <c:v>43876</c:v>
                </c:pt>
                <c:pt idx="7">
                  <c:v>43883</c:v>
                </c:pt>
                <c:pt idx="8">
                  <c:v>43890</c:v>
                </c:pt>
                <c:pt idx="9">
                  <c:v>43897</c:v>
                </c:pt>
                <c:pt idx="10">
                  <c:v>43904</c:v>
                </c:pt>
                <c:pt idx="11">
                  <c:v>43911</c:v>
                </c:pt>
                <c:pt idx="12">
                  <c:v>43918</c:v>
                </c:pt>
                <c:pt idx="13">
                  <c:v>43925</c:v>
                </c:pt>
                <c:pt idx="14">
                  <c:v>43932</c:v>
                </c:pt>
                <c:pt idx="15">
                  <c:v>43939</c:v>
                </c:pt>
                <c:pt idx="16">
                  <c:v>43946</c:v>
                </c:pt>
                <c:pt idx="17">
                  <c:v>43953</c:v>
                </c:pt>
                <c:pt idx="18">
                  <c:v>43960</c:v>
                </c:pt>
                <c:pt idx="19">
                  <c:v>43967</c:v>
                </c:pt>
                <c:pt idx="20">
                  <c:v>43974</c:v>
                </c:pt>
                <c:pt idx="21">
                  <c:v>43981</c:v>
                </c:pt>
                <c:pt idx="22">
                  <c:v>43988</c:v>
                </c:pt>
                <c:pt idx="23">
                  <c:v>43995</c:v>
                </c:pt>
                <c:pt idx="24">
                  <c:v>44002</c:v>
                </c:pt>
                <c:pt idx="25">
                  <c:v>44009</c:v>
                </c:pt>
                <c:pt idx="26">
                  <c:v>44016</c:v>
                </c:pt>
                <c:pt idx="27">
                  <c:v>44023</c:v>
                </c:pt>
                <c:pt idx="28">
                  <c:v>44030</c:v>
                </c:pt>
                <c:pt idx="29">
                  <c:v>44037</c:v>
                </c:pt>
                <c:pt idx="30">
                  <c:v>44044</c:v>
                </c:pt>
                <c:pt idx="31">
                  <c:v>44051</c:v>
                </c:pt>
                <c:pt idx="32">
                  <c:v>44058</c:v>
                </c:pt>
                <c:pt idx="33">
                  <c:v>44065</c:v>
                </c:pt>
                <c:pt idx="34">
                  <c:v>44072</c:v>
                </c:pt>
                <c:pt idx="35">
                  <c:v>44079</c:v>
                </c:pt>
                <c:pt idx="36">
                  <c:v>44086</c:v>
                </c:pt>
                <c:pt idx="37">
                  <c:v>44093</c:v>
                </c:pt>
                <c:pt idx="38">
                  <c:v>44100</c:v>
                </c:pt>
                <c:pt idx="39">
                  <c:v>44107</c:v>
                </c:pt>
                <c:pt idx="40">
                  <c:v>44114</c:v>
                </c:pt>
                <c:pt idx="41">
                  <c:v>44121</c:v>
                </c:pt>
                <c:pt idx="42">
                  <c:v>44128</c:v>
                </c:pt>
                <c:pt idx="43">
                  <c:v>44135</c:v>
                </c:pt>
                <c:pt idx="44">
                  <c:v>44142</c:v>
                </c:pt>
                <c:pt idx="45">
                  <c:v>44149</c:v>
                </c:pt>
                <c:pt idx="46">
                  <c:v>44156</c:v>
                </c:pt>
                <c:pt idx="47">
                  <c:v>44163</c:v>
                </c:pt>
                <c:pt idx="48">
                  <c:v>44170</c:v>
                </c:pt>
                <c:pt idx="49">
                  <c:v>44177</c:v>
                </c:pt>
                <c:pt idx="50">
                  <c:v>44184</c:v>
                </c:pt>
                <c:pt idx="51">
                  <c:v>44191</c:v>
                </c:pt>
                <c:pt idx="52">
                  <c:v>44198</c:v>
                </c:pt>
                <c:pt idx="53">
                  <c:v>44205</c:v>
                </c:pt>
                <c:pt idx="54">
                  <c:v>44212</c:v>
                </c:pt>
                <c:pt idx="55">
                  <c:v>44219</c:v>
                </c:pt>
                <c:pt idx="56">
                  <c:v>44226</c:v>
                </c:pt>
                <c:pt idx="57">
                  <c:v>44233</c:v>
                </c:pt>
                <c:pt idx="58">
                  <c:v>44240</c:v>
                </c:pt>
                <c:pt idx="59">
                  <c:v>44247</c:v>
                </c:pt>
                <c:pt idx="60">
                  <c:v>44254</c:v>
                </c:pt>
                <c:pt idx="61">
                  <c:v>44261</c:v>
                </c:pt>
                <c:pt idx="62">
                  <c:v>44268</c:v>
                </c:pt>
                <c:pt idx="63">
                  <c:v>44275</c:v>
                </c:pt>
                <c:pt idx="64">
                  <c:v>44282</c:v>
                </c:pt>
                <c:pt idx="65">
                  <c:v>44289</c:v>
                </c:pt>
                <c:pt idx="66">
                  <c:v>44296</c:v>
                </c:pt>
                <c:pt idx="67">
                  <c:v>44303</c:v>
                </c:pt>
                <c:pt idx="68">
                  <c:v>44310</c:v>
                </c:pt>
                <c:pt idx="69">
                  <c:v>44317</c:v>
                </c:pt>
                <c:pt idx="70">
                  <c:v>44324</c:v>
                </c:pt>
                <c:pt idx="71">
                  <c:v>44331</c:v>
                </c:pt>
                <c:pt idx="72">
                  <c:v>44338</c:v>
                </c:pt>
                <c:pt idx="73">
                  <c:v>44345</c:v>
                </c:pt>
                <c:pt idx="74">
                  <c:v>44352</c:v>
                </c:pt>
                <c:pt idx="75">
                  <c:v>44359</c:v>
                </c:pt>
                <c:pt idx="76">
                  <c:v>44366</c:v>
                </c:pt>
                <c:pt idx="77">
                  <c:v>44373</c:v>
                </c:pt>
                <c:pt idx="78">
                  <c:v>44380</c:v>
                </c:pt>
                <c:pt idx="79">
                  <c:v>44387</c:v>
                </c:pt>
                <c:pt idx="80">
                  <c:v>44394</c:v>
                </c:pt>
                <c:pt idx="81">
                  <c:v>44401</c:v>
                </c:pt>
                <c:pt idx="82">
                  <c:v>44408</c:v>
                </c:pt>
                <c:pt idx="83">
                  <c:v>44415</c:v>
                </c:pt>
                <c:pt idx="84">
                  <c:v>44422</c:v>
                </c:pt>
                <c:pt idx="85">
                  <c:v>44429</c:v>
                </c:pt>
                <c:pt idx="86">
                  <c:v>44436</c:v>
                </c:pt>
                <c:pt idx="87">
                  <c:v>44443</c:v>
                </c:pt>
                <c:pt idx="88">
                  <c:v>44450</c:v>
                </c:pt>
                <c:pt idx="89">
                  <c:v>44457</c:v>
                </c:pt>
                <c:pt idx="90">
                  <c:v>44464</c:v>
                </c:pt>
                <c:pt idx="91">
                  <c:v>44471</c:v>
                </c:pt>
                <c:pt idx="92">
                  <c:v>44478</c:v>
                </c:pt>
                <c:pt idx="93">
                  <c:v>44485</c:v>
                </c:pt>
                <c:pt idx="94">
                  <c:v>44492</c:v>
                </c:pt>
                <c:pt idx="95">
                  <c:v>44499</c:v>
                </c:pt>
                <c:pt idx="96">
                  <c:v>44506</c:v>
                </c:pt>
                <c:pt idx="97">
                  <c:v>44513</c:v>
                </c:pt>
                <c:pt idx="98">
                  <c:v>44520</c:v>
                </c:pt>
                <c:pt idx="99">
                  <c:v>44527</c:v>
                </c:pt>
                <c:pt idx="100">
                  <c:v>44534</c:v>
                </c:pt>
                <c:pt idx="101">
                  <c:v>44541</c:v>
                </c:pt>
                <c:pt idx="102">
                  <c:v>44548</c:v>
                </c:pt>
                <c:pt idx="103">
                  <c:v>44555</c:v>
                </c:pt>
                <c:pt idx="104">
                  <c:v>44562</c:v>
                </c:pt>
                <c:pt idx="105">
                  <c:v>44569</c:v>
                </c:pt>
                <c:pt idx="106">
                  <c:v>44576</c:v>
                </c:pt>
                <c:pt idx="107">
                  <c:v>44583</c:v>
                </c:pt>
                <c:pt idx="108">
                  <c:v>44590</c:v>
                </c:pt>
                <c:pt idx="109">
                  <c:v>44597</c:v>
                </c:pt>
                <c:pt idx="110">
                  <c:v>44604</c:v>
                </c:pt>
                <c:pt idx="111">
                  <c:v>44611</c:v>
                </c:pt>
                <c:pt idx="112">
                  <c:v>44618</c:v>
                </c:pt>
                <c:pt idx="113">
                  <c:v>44625</c:v>
                </c:pt>
                <c:pt idx="114">
                  <c:v>44632</c:v>
                </c:pt>
                <c:pt idx="115">
                  <c:v>44639</c:v>
                </c:pt>
                <c:pt idx="116">
                  <c:v>44646</c:v>
                </c:pt>
                <c:pt idx="117">
                  <c:v>44653</c:v>
                </c:pt>
                <c:pt idx="118">
                  <c:v>44660</c:v>
                </c:pt>
                <c:pt idx="119">
                  <c:v>44667</c:v>
                </c:pt>
                <c:pt idx="120">
                  <c:v>44674</c:v>
                </c:pt>
                <c:pt idx="121">
                  <c:v>44681</c:v>
                </c:pt>
                <c:pt idx="122">
                  <c:v>44688</c:v>
                </c:pt>
                <c:pt idx="123">
                  <c:v>44695</c:v>
                </c:pt>
                <c:pt idx="124">
                  <c:v>44702</c:v>
                </c:pt>
                <c:pt idx="125">
                  <c:v>44709</c:v>
                </c:pt>
                <c:pt idx="126">
                  <c:v>44716</c:v>
                </c:pt>
                <c:pt idx="127">
                  <c:v>44723</c:v>
                </c:pt>
                <c:pt idx="128">
                  <c:v>44730</c:v>
                </c:pt>
                <c:pt idx="129">
                  <c:v>44737</c:v>
                </c:pt>
                <c:pt idx="130">
                  <c:v>44744</c:v>
                </c:pt>
                <c:pt idx="131">
                  <c:v>44751</c:v>
                </c:pt>
                <c:pt idx="132">
                  <c:v>44758</c:v>
                </c:pt>
                <c:pt idx="133">
                  <c:v>44765</c:v>
                </c:pt>
                <c:pt idx="134">
                  <c:v>44772</c:v>
                </c:pt>
                <c:pt idx="135">
                  <c:v>44779</c:v>
                </c:pt>
                <c:pt idx="136">
                  <c:v>44786</c:v>
                </c:pt>
                <c:pt idx="137">
                  <c:v>44793</c:v>
                </c:pt>
                <c:pt idx="138">
                  <c:v>44800</c:v>
                </c:pt>
                <c:pt idx="139">
                  <c:v>44807</c:v>
                </c:pt>
                <c:pt idx="140">
                  <c:v>44814</c:v>
                </c:pt>
                <c:pt idx="141">
                  <c:v>44821</c:v>
                </c:pt>
                <c:pt idx="142">
                  <c:v>44828</c:v>
                </c:pt>
                <c:pt idx="143">
                  <c:v>44835</c:v>
                </c:pt>
              </c:numCache>
            </c:numRef>
          </c:xVal>
          <c:yVal>
            <c:numRef>
              <c:f>Sheet6!$H$2:$H$210</c:f>
              <c:numCache>
                <c:formatCode>0.0</c:formatCode>
                <c:ptCount val="209"/>
                <c:pt idx="14" formatCode="0">
                  <c:v>21.354102784251197</c:v>
                </c:pt>
                <c:pt idx="15" formatCode="0">
                  <c:v>18.847741410383122</c:v>
                </c:pt>
                <c:pt idx="16" formatCode="0">
                  <c:v>17.758454106280197</c:v>
                </c:pt>
                <c:pt idx="17" formatCode="0">
                  <c:v>16.781574361694069</c:v>
                </c:pt>
                <c:pt idx="18" formatCode="0">
                  <c:v>17.695803261160123</c:v>
                </c:pt>
                <c:pt idx="19" formatCode="0">
                  <c:v>17.878426698450539</c:v>
                </c:pt>
                <c:pt idx="20" formatCode="0">
                  <c:v>19.023242944106258</c:v>
                </c:pt>
                <c:pt idx="21" formatCode="0">
                  <c:v>19.123376623376629</c:v>
                </c:pt>
                <c:pt idx="22" formatCode="0">
                  <c:v>20.729290527150212</c:v>
                </c:pt>
                <c:pt idx="23" formatCode="0">
                  <c:v>23.775727466288146</c:v>
                </c:pt>
                <c:pt idx="24" formatCode="0">
                  <c:v>23.621227887617067</c:v>
                </c:pt>
                <c:pt idx="25" formatCode="0">
                  <c:v>25.032594524119943</c:v>
                </c:pt>
                <c:pt idx="26" formatCode="0">
                  <c:v>26.541850220264323</c:v>
                </c:pt>
                <c:pt idx="27" formatCode="0">
                  <c:v>26.516464471403808</c:v>
                </c:pt>
                <c:pt idx="28" formatCode="0">
                  <c:v>25.397711415015351</c:v>
                </c:pt>
                <c:pt idx="29" formatCode="0">
                  <c:v>24.389354721108276</c:v>
                </c:pt>
                <c:pt idx="30" formatCode="0">
                  <c:v>23.85033192516596</c:v>
                </c:pt>
                <c:pt idx="31" formatCode="0">
                  <c:v>23.152395514780835</c:v>
                </c:pt>
                <c:pt idx="32" formatCode="0">
                  <c:v>23.247792494481232</c:v>
                </c:pt>
                <c:pt idx="33" formatCode="0">
                  <c:v>23.10588235294118</c:v>
                </c:pt>
                <c:pt idx="34" formatCode="0">
                  <c:v>21.536853110297955</c:v>
                </c:pt>
                <c:pt idx="35" formatCode="0">
                  <c:v>21.257485029940113</c:v>
                </c:pt>
                <c:pt idx="36" formatCode="0">
                  <c:v>22.996968384582075</c:v>
                </c:pt>
                <c:pt idx="37" formatCode="0">
                  <c:v>19.915750058506902</c:v>
                </c:pt>
                <c:pt idx="38" formatCode="0">
                  <c:v>20.460893854748605</c:v>
                </c:pt>
                <c:pt idx="39" formatCode="0">
                  <c:v>18.867924528301884</c:v>
                </c:pt>
                <c:pt idx="40" formatCode="0">
                  <c:v>18.927903594431754</c:v>
                </c:pt>
                <c:pt idx="41" formatCode="0">
                  <c:v>17.382098171318574</c:v>
                </c:pt>
                <c:pt idx="42" formatCode="0">
                  <c:v>17.028380634390658</c:v>
                </c:pt>
                <c:pt idx="43" formatCode="0">
                  <c:v>16.98247613620174</c:v>
                </c:pt>
                <c:pt idx="44" formatCode="0">
                  <c:v>15.867032213845093</c:v>
                </c:pt>
                <c:pt idx="45" formatCode="0">
                  <c:v>16.309658023299505</c:v>
                </c:pt>
                <c:pt idx="46" formatCode="0">
                  <c:v>15.828524319868094</c:v>
                </c:pt>
                <c:pt idx="47" formatCode="0">
                  <c:v>15.869356388088377</c:v>
                </c:pt>
                <c:pt idx="48" formatCode="0">
                  <c:v>15.713130223779999</c:v>
                </c:pt>
                <c:pt idx="49" formatCode="0">
                  <c:v>15.94223688614737</c:v>
                </c:pt>
                <c:pt idx="50" formatCode="0">
                  <c:v>16.541926231344959</c:v>
                </c:pt>
                <c:pt idx="51" formatCode="0">
                  <c:v>17.656122929418316</c:v>
                </c:pt>
                <c:pt idx="52" formatCode="0">
                  <c:v>18.20889514992956</c:v>
                </c:pt>
                <c:pt idx="53" formatCode="0">
                  <c:v>18.453068453068454</c:v>
                </c:pt>
                <c:pt idx="54" formatCode="0">
                  <c:v>18.749026934454307</c:v>
                </c:pt>
                <c:pt idx="55" formatCode="0">
                  <c:v>19.297504960526865</c:v>
                </c:pt>
                <c:pt idx="56" formatCode="0">
                  <c:v>20.288357445133357</c:v>
                </c:pt>
                <c:pt idx="57" formatCode="0">
                  <c:v>20.118586356698373</c:v>
                </c:pt>
                <c:pt idx="58" formatCode="0">
                  <c:v>21.924698572379612</c:v>
                </c:pt>
                <c:pt idx="59" formatCode="0">
                  <c:v>22.975848986767829</c:v>
                </c:pt>
                <c:pt idx="60" formatCode="0">
                  <c:v>22.833371851167087</c:v>
                </c:pt>
                <c:pt idx="61" formatCode="0">
                  <c:v>24.528301886792448</c:v>
                </c:pt>
                <c:pt idx="62" formatCode="0">
                  <c:v>26.672489082969435</c:v>
                </c:pt>
                <c:pt idx="63" formatCode="0">
                  <c:v>26.793378295524221</c:v>
                </c:pt>
                <c:pt idx="64" formatCode="0">
                  <c:v>29.701860569379065</c:v>
                </c:pt>
                <c:pt idx="65" formatCode="0">
                  <c:v>28.0914939242316</c:v>
                </c:pt>
                <c:pt idx="66" formatCode="0">
                  <c:v>31.416647345235333</c:v>
                </c:pt>
                <c:pt idx="67" formatCode="0">
                  <c:v>33.168539325842701</c:v>
                </c:pt>
                <c:pt idx="68" formatCode="0">
                  <c:v>33.521739130434781</c:v>
                </c:pt>
                <c:pt idx="69" formatCode="0">
                  <c:v>32.965186074429766</c:v>
                </c:pt>
                <c:pt idx="70" formatCode="0">
                  <c:v>35.521717423864203</c:v>
                </c:pt>
                <c:pt idx="71" formatCode="0">
                  <c:v>33.659597607395327</c:v>
                </c:pt>
                <c:pt idx="72" formatCode="0">
                  <c:v>35.083384805435458</c:v>
                </c:pt>
                <c:pt idx="73" formatCode="0">
                  <c:v>35.306859205776178</c:v>
                </c:pt>
                <c:pt idx="74" formatCode="0">
                  <c:v>36.55730720068172</c:v>
                </c:pt>
                <c:pt idx="75" formatCode="0">
                  <c:v>35.528255528255528</c:v>
                </c:pt>
                <c:pt idx="76" formatCode="0">
                  <c:v>36.711711711711715</c:v>
                </c:pt>
                <c:pt idx="77" formatCode="0">
                  <c:v>37.798165137614681</c:v>
                </c:pt>
                <c:pt idx="78" formatCode="0">
                  <c:v>38.62605314322748</c:v>
                </c:pt>
                <c:pt idx="79" formatCode="0">
                  <c:v>36.534954407294833</c:v>
                </c:pt>
                <c:pt idx="80" formatCode="0">
                  <c:v>39.829231541938725</c:v>
                </c:pt>
                <c:pt idx="81" formatCode="0">
                  <c:v>39.673913043478258</c:v>
                </c:pt>
                <c:pt idx="82" formatCode="0">
                  <c:v>41.315468940316684</c:v>
                </c:pt>
                <c:pt idx="83" formatCode="0">
                  <c:v>41.733497840838986</c:v>
                </c:pt>
                <c:pt idx="84" formatCode="0">
                  <c:v>41.728683818839038</c:v>
                </c:pt>
                <c:pt idx="85" formatCode="0">
                  <c:v>42.114768902388967</c:v>
                </c:pt>
                <c:pt idx="86" formatCode="0">
                  <c:v>42.08409764357274</c:v>
                </c:pt>
                <c:pt idx="87" formatCode="0">
                  <c:v>42.73542890337572</c:v>
                </c:pt>
                <c:pt idx="88" formatCode="0">
                  <c:v>42.333636009858608</c:v>
                </c:pt>
                <c:pt idx="89" formatCode="0">
                  <c:v>41.910459535862202</c:v>
                </c:pt>
                <c:pt idx="90" formatCode="0">
                  <c:v>42.53850979298808</c:v>
                </c:pt>
                <c:pt idx="91" formatCode="0">
                  <c:v>41.31722525331255</c:v>
                </c:pt>
                <c:pt idx="92" formatCode="0">
                  <c:v>39.516994633273704</c:v>
                </c:pt>
                <c:pt idx="93" formatCode="0">
                  <c:v>39.572788013767969</c:v>
                </c:pt>
                <c:pt idx="94" formatCode="0">
                  <c:v>37.389553741192259</c:v>
                </c:pt>
                <c:pt idx="95" formatCode="0">
                  <c:v>35.929648241206024</c:v>
                </c:pt>
                <c:pt idx="96" formatCode="0">
                  <c:v>35.29573212570331</c:v>
                </c:pt>
                <c:pt idx="97" formatCode="0">
                  <c:v>33.31470875820645</c:v>
                </c:pt>
                <c:pt idx="98" formatCode="0">
                  <c:v>33.761969904240772</c:v>
                </c:pt>
                <c:pt idx="99" formatCode="0">
                  <c:v>32.957139234085716</c:v>
                </c:pt>
                <c:pt idx="100" formatCode="0">
                  <c:v>31.750370117298715</c:v>
                </c:pt>
                <c:pt idx="101" formatCode="0">
                  <c:v>32.997739880830082</c:v>
                </c:pt>
                <c:pt idx="102" formatCode="0">
                  <c:v>33.229268292682931</c:v>
                </c:pt>
                <c:pt idx="103" formatCode="0">
                  <c:v>32.839246437792866</c:v>
                </c:pt>
                <c:pt idx="104" formatCode="0">
                  <c:v>34.169735377237302</c:v>
                </c:pt>
                <c:pt idx="105" formatCode="0">
                  <c:v>31.605738084220263</c:v>
                </c:pt>
                <c:pt idx="106" formatCode="0">
                  <c:v>27.620344665025399</c:v>
                </c:pt>
                <c:pt idx="107" formatCode="0">
                  <c:v>25.050363082689159</c:v>
                </c:pt>
                <c:pt idx="108" formatCode="0">
                  <c:v>23.759118867114864</c:v>
                </c:pt>
                <c:pt idx="109" formatCode="0">
                  <c:v>22.860798635176195</c:v>
                </c:pt>
                <c:pt idx="110" formatCode="0">
                  <c:v>23.06489444878811</c:v>
                </c:pt>
                <c:pt idx="111" formatCode="0">
                  <c:v>22.763806066891362</c:v>
                </c:pt>
                <c:pt idx="112" formatCode="0">
                  <c:v>22.018790652854733</c:v>
                </c:pt>
                <c:pt idx="113" formatCode="0">
                  <c:v>22.418053039038057</c:v>
                </c:pt>
                <c:pt idx="114" formatCode="0">
                  <c:v>21.748980516538282</c:v>
                </c:pt>
                <c:pt idx="115" formatCode="0">
                  <c:v>23.358827278521346</c:v>
                </c:pt>
                <c:pt idx="116" formatCode="0">
                  <c:v>22.39459029435163</c:v>
                </c:pt>
                <c:pt idx="117" formatCode="0">
                  <c:v>22.285126093669589</c:v>
                </c:pt>
                <c:pt idx="118" formatCode="0">
                  <c:v>23.441396508728175</c:v>
                </c:pt>
                <c:pt idx="119" formatCode="0">
                  <c:v>21.640735502121643</c:v>
                </c:pt>
                <c:pt idx="120" formatCode="0">
                  <c:v>22.952029520295198</c:v>
                </c:pt>
                <c:pt idx="121" formatCode="0">
                  <c:v>20.237264480111648</c:v>
                </c:pt>
                <c:pt idx="122" formatCode="0">
                  <c:v>18.536585365853654</c:v>
                </c:pt>
                <c:pt idx="123" formatCode="0">
                  <c:v>17.723770005927676</c:v>
                </c:pt>
                <c:pt idx="124" formatCode="0">
                  <c:v>17.172295363480245</c:v>
                </c:pt>
                <c:pt idx="125" formatCode="0">
                  <c:v>17.851662404092068</c:v>
                </c:pt>
                <c:pt idx="126" formatCode="0">
                  <c:v>16.269841269841265</c:v>
                </c:pt>
                <c:pt idx="127" formatCode="0">
                  <c:v>16.076421248835047</c:v>
                </c:pt>
                <c:pt idx="128" formatCode="0">
                  <c:v>17.322478516508369</c:v>
                </c:pt>
                <c:pt idx="129" formatCode="0">
                  <c:v>15.818725951261229</c:v>
                </c:pt>
                <c:pt idx="130" formatCode="0">
                  <c:v>16.275236918005774</c:v>
                </c:pt>
                <c:pt idx="131" formatCode="0">
                  <c:v>16.717791411042938</c:v>
                </c:pt>
                <c:pt idx="132" formatCode="0">
                  <c:v>15.510204081632651</c:v>
                </c:pt>
                <c:pt idx="133" formatCode="0">
                  <c:v>15.768401601478288</c:v>
                </c:pt>
                <c:pt idx="134" formatCode="0">
                  <c:v>16.871704745166966</c:v>
                </c:pt>
                <c:pt idx="135" formatCode="0">
                  <c:v>16.03662138216184</c:v>
                </c:pt>
                <c:pt idx="136" formatCode="0">
                  <c:v>15.927051671732528</c:v>
                </c:pt>
                <c:pt idx="137" formatCode="0">
                  <c:v>15.3000314169023</c:v>
                </c:pt>
                <c:pt idx="138" formatCode="0">
                  <c:v>15.482815057283148</c:v>
                </c:pt>
                <c:pt idx="139" formatCode="0">
                  <c:v>15.627118644067792</c:v>
                </c:pt>
                <c:pt idx="140" formatCode="0">
                  <c:v>15.28662420382166</c:v>
                </c:pt>
                <c:pt idx="141" formatCode="0">
                  <c:v>14.438714795715981</c:v>
                </c:pt>
                <c:pt idx="142" formatCode="0">
                  <c:v>16.284492809949469</c:v>
                </c:pt>
                <c:pt idx="143" formatCode="0">
                  <c:v>14.464360150062532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61D-3F41-A094-A9F31153ACAE}"/>
            </c:ext>
          </c:extLst>
        </c:ser>
        <c:ser>
          <c:idx val="2"/>
          <c:order val="2"/>
          <c:tx>
            <c:strRef>
              <c:f>Sheet6!$I$1</c:f>
              <c:strCache>
                <c:ptCount val="1"/>
                <c:pt idx="0">
                  <c:v>Baseline age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Sheet6!$B$2:$B$210</c:f>
              <c:numCache>
                <c:formatCode>m/d/yy</c:formatCode>
                <c:ptCount val="209"/>
                <c:pt idx="0">
                  <c:v>43834</c:v>
                </c:pt>
                <c:pt idx="1">
                  <c:v>43841</c:v>
                </c:pt>
                <c:pt idx="2">
                  <c:v>43848</c:v>
                </c:pt>
                <c:pt idx="3">
                  <c:v>43855</c:v>
                </c:pt>
                <c:pt idx="4">
                  <c:v>43862</c:v>
                </c:pt>
                <c:pt idx="5">
                  <c:v>43869</c:v>
                </c:pt>
                <c:pt idx="6">
                  <c:v>43876</c:v>
                </c:pt>
                <c:pt idx="7">
                  <c:v>43883</c:v>
                </c:pt>
                <c:pt idx="8">
                  <c:v>43890</c:v>
                </c:pt>
                <c:pt idx="9">
                  <c:v>43897</c:v>
                </c:pt>
                <c:pt idx="10">
                  <c:v>43904</c:v>
                </c:pt>
                <c:pt idx="11">
                  <c:v>43911</c:v>
                </c:pt>
                <c:pt idx="12">
                  <c:v>43918</c:v>
                </c:pt>
                <c:pt idx="13">
                  <c:v>43925</c:v>
                </c:pt>
                <c:pt idx="14">
                  <c:v>43932</c:v>
                </c:pt>
                <c:pt idx="15">
                  <c:v>43939</c:v>
                </c:pt>
                <c:pt idx="16">
                  <c:v>43946</c:v>
                </c:pt>
                <c:pt idx="17">
                  <c:v>43953</c:v>
                </c:pt>
                <c:pt idx="18">
                  <c:v>43960</c:v>
                </c:pt>
                <c:pt idx="19">
                  <c:v>43967</c:v>
                </c:pt>
                <c:pt idx="20">
                  <c:v>43974</c:v>
                </c:pt>
                <c:pt idx="21">
                  <c:v>43981</c:v>
                </c:pt>
                <c:pt idx="22">
                  <c:v>43988</c:v>
                </c:pt>
                <c:pt idx="23">
                  <c:v>43995</c:v>
                </c:pt>
                <c:pt idx="24">
                  <c:v>44002</c:v>
                </c:pt>
                <c:pt idx="25">
                  <c:v>44009</c:v>
                </c:pt>
                <c:pt idx="26">
                  <c:v>44016</c:v>
                </c:pt>
                <c:pt idx="27">
                  <c:v>44023</c:v>
                </c:pt>
                <c:pt idx="28">
                  <c:v>44030</c:v>
                </c:pt>
                <c:pt idx="29">
                  <c:v>44037</c:v>
                </c:pt>
                <c:pt idx="30">
                  <c:v>44044</c:v>
                </c:pt>
                <c:pt idx="31">
                  <c:v>44051</c:v>
                </c:pt>
                <c:pt idx="32">
                  <c:v>44058</c:v>
                </c:pt>
                <c:pt idx="33">
                  <c:v>44065</c:v>
                </c:pt>
                <c:pt idx="34">
                  <c:v>44072</c:v>
                </c:pt>
                <c:pt idx="35">
                  <c:v>44079</c:v>
                </c:pt>
                <c:pt idx="36">
                  <c:v>44086</c:v>
                </c:pt>
                <c:pt idx="37">
                  <c:v>44093</c:v>
                </c:pt>
                <c:pt idx="38">
                  <c:v>44100</c:v>
                </c:pt>
                <c:pt idx="39">
                  <c:v>44107</c:v>
                </c:pt>
                <c:pt idx="40">
                  <c:v>44114</c:v>
                </c:pt>
                <c:pt idx="41">
                  <c:v>44121</c:v>
                </c:pt>
                <c:pt idx="42">
                  <c:v>44128</c:v>
                </c:pt>
                <c:pt idx="43">
                  <c:v>44135</c:v>
                </c:pt>
                <c:pt idx="44">
                  <c:v>44142</c:v>
                </c:pt>
                <c:pt idx="45">
                  <c:v>44149</c:v>
                </c:pt>
                <c:pt idx="46">
                  <c:v>44156</c:v>
                </c:pt>
                <c:pt idx="47">
                  <c:v>44163</c:v>
                </c:pt>
                <c:pt idx="48">
                  <c:v>44170</c:v>
                </c:pt>
                <c:pt idx="49">
                  <c:v>44177</c:v>
                </c:pt>
                <c:pt idx="50">
                  <c:v>44184</c:v>
                </c:pt>
                <c:pt idx="51">
                  <c:v>44191</c:v>
                </c:pt>
                <c:pt idx="52">
                  <c:v>44198</c:v>
                </c:pt>
                <c:pt idx="53">
                  <c:v>44205</c:v>
                </c:pt>
                <c:pt idx="54">
                  <c:v>44212</c:v>
                </c:pt>
                <c:pt idx="55">
                  <c:v>44219</c:v>
                </c:pt>
                <c:pt idx="56">
                  <c:v>44226</c:v>
                </c:pt>
                <c:pt idx="57">
                  <c:v>44233</c:v>
                </c:pt>
                <c:pt idx="58">
                  <c:v>44240</c:v>
                </c:pt>
                <c:pt idx="59">
                  <c:v>44247</c:v>
                </c:pt>
                <c:pt idx="60">
                  <c:v>44254</c:v>
                </c:pt>
                <c:pt idx="61">
                  <c:v>44261</c:v>
                </c:pt>
                <c:pt idx="62">
                  <c:v>44268</c:v>
                </c:pt>
                <c:pt idx="63">
                  <c:v>44275</c:v>
                </c:pt>
                <c:pt idx="64">
                  <c:v>44282</c:v>
                </c:pt>
                <c:pt idx="65">
                  <c:v>44289</c:v>
                </c:pt>
                <c:pt idx="66">
                  <c:v>44296</c:v>
                </c:pt>
                <c:pt idx="67">
                  <c:v>44303</c:v>
                </c:pt>
                <c:pt idx="68">
                  <c:v>44310</c:v>
                </c:pt>
                <c:pt idx="69">
                  <c:v>44317</c:v>
                </c:pt>
                <c:pt idx="70">
                  <c:v>44324</c:v>
                </c:pt>
                <c:pt idx="71">
                  <c:v>44331</c:v>
                </c:pt>
                <c:pt idx="72">
                  <c:v>44338</c:v>
                </c:pt>
                <c:pt idx="73">
                  <c:v>44345</c:v>
                </c:pt>
                <c:pt idx="74">
                  <c:v>44352</c:v>
                </c:pt>
                <c:pt idx="75">
                  <c:v>44359</c:v>
                </c:pt>
                <c:pt idx="76">
                  <c:v>44366</c:v>
                </c:pt>
                <c:pt idx="77">
                  <c:v>44373</c:v>
                </c:pt>
                <c:pt idx="78">
                  <c:v>44380</c:v>
                </c:pt>
                <c:pt idx="79">
                  <c:v>44387</c:v>
                </c:pt>
                <c:pt idx="80">
                  <c:v>44394</c:v>
                </c:pt>
                <c:pt idx="81">
                  <c:v>44401</c:v>
                </c:pt>
                <c:pt idx="82">
                  <c:v>44408</c:v>
                </c:pt>
                <c:pt idx="83">
                  <c:v>44415</c:v>
                </c:pt>
                <c:pt idx="84">
                  <c:v>44422</c:v>
                </c:pt>
                <c:pt idx="85">
                  <c:v>44429</c:v>
                </c:pt>
                <c:pt idx="86">
                  <c:v>44436</c:v>
                </c:pt>
                <c:pt idx="87">
                  <c:v>44443</c:v>
                </c:pt>
                <c:pt idx="88">
                  <c:v>44450</c:v>
                </c:pt>
                <c:pt idx="89">
                  <c:v>44457</c:v>
                </c:pt>
                <c:pt idx="90">
                  <c:v>44464</c:v>
                </c:pt>
                <c:pt idx="91">
                  <c:v>44471</c:v>
                </c:pt>
                <c:pt idx="92">
                  <c:v>44478</c:v>
                </c:pt>
                <c:pt idx="93">
                  <c:v>44485</c:v>
                </c:pt>
                <c:pt idx="94">
                  <c:v>44492</c:v>
                </c:pt>
                <c:pt idx="95">
                  <c:v>44499</c:v>
                </c:pt>
                <c:pt idx="96">
                  <c:v>44506</c:v>
                </c:pt>
                <c:pt idx="97">
                  <c:v>44513</c:v>
                </c:pt>
                <c:pt idx="98">
                  <c:v>44520</c:v>
                </c:pt>
                <c:pt idx="99">
                  <c:v>44527</c:v>
                </c:pt>
                <c:pt idx="100">
                  <c:v>44534</c:v>
                </c:pt>
                <c:pt idx="101">
                  <c:v>44541</c:v>
                </c:pt>
                <c:pt idx="102">
                  <c:v>44548</c:v>
                </c:pt>
                <c:pt idx="103">
                  <c:v>44555</c:v>
                </c:pt>
                <c:pt idx="104">
                  <c:v>44562</c:v>
                </c:pt>
                <c:pt idx="105">
                  <c:v>44569</c:v>
                </c:pt>
                <c:pt idx="106">
                  <c:v>44576</c:v>
                </c:pt>
                <c:pt idx="107">
                  <c:v>44583</c:v>
                </c:pt>
                <c:pt idx="108">
                  <c:v>44590</c:v>
                </c:pt>
                <c:pt idx="109">
                  <c:v>44597</c:v>
                </c:pt>
                <c:pt idx="110">
                  <c:v>44604</c:v>
                </c:pt>
                <c:pt idx="111">
                  <c:v>44611</c:v>
                </c:pt>
                <c:pt idx="112">
                  <c:v>44618</c:v>
                </c:pt>
                <c:pt idx="113">
                  <c:v>44625</c:v>
                </c:pt>
                <c:pt idx="114">
                  <c:v>44632</c:v>
                </c:pt>
                <c:pt idx="115">
                  <c:v>44639</c:v>
                </c:pt>
                <c:pt idx="116">
                  <c:v>44646</c:v>
                </c:pt>
                <c:pt idx="117">
                  <c:v>44653</c:v>
                </c:pt>
                <c:pt idx="118">
                  <c:v>44660</c:v>
                </c:pt>
                <c:pt idx="119">
                  <c:v>44667</c:v>
                </c:pt>
                <c:pt idx="120">
                  <c:v>44674</c:v>
                </c:pt>
                <c:pt idx="121">
                  <c:v>44681</c:v>
                </c:pt>
                <c:pt idx="122">
                  <c:v>44688</c:v>
                </c:pt>
                <c:pt idx="123">
                  <c:v>44695</c:v>
                </c:pt>
                <c:pt idx="124">
                  <c:v>44702</c:v>
                </c:pt>
                <c:pt idx="125">
                  <c:v>44709</c:v>
                </c:pt>
                <c:pt idx="126">
                  <c:v>44716</c:v>
                </c:pt>
                <c:pt idx="127">
                  <c:v>44723</c:v>
                </c:pt>
                <c:pt idx="128">
                  <c:v>44730</c:v>
                </c:pt>
                <c:pt idx="129">
                  <c:v>44737</c:v>
                </c:pt>
                <c:pt idx="130">
                  <c:v>44744</c:v>
                </c:pt>
                <c:pt idx="131">
                  <c:v>44751</c:v>
                </c:pt>
                <c:pt idx="132">
                  <c:v>44758</c:v>
                </c:pt>
                <c:pt idx="133">
                  <c:v>44765</c:v>
                </c:pt>
                <c:pt idx="134">
                  <c:v>44772</c:v>
                </c:pt>
                <c:pt idx="135">
                  <c:v>44779</c:v>
                </c:pt>
                <c:pt idx="136">
                  <c:v>44786</c:v>
                </c:pt>
                <c:pt idx="137">
                  <c:v>44793</c:v>
                </c:pt>
                <c:pt idx="138">
                  <c:v>44800</c:v>
                </c:pt>
                <c:pt idx="139">
                  <c:v>44807</c:v>
                </c:pt>
                <c:pt idx="140">
                  <c:v>44814</c:v>
                </c:pt>
                <c:pt idx="141">
                  <c:v>44821</c:v>
                </c:pt>
                <c:pt idx="142">
                  <c:v>44828</c:v>
                </c:pt>
                <c:pt idx="143">
                  <c:v>44835</c:v>
                </c:pt>
              </c:numCache>
            </c:numRef>
          </c:xVal>
          <c:yVal>
            <c:numRef>
              <c:f>Sheet6!$I$2:$I$210</c:f>
              <c:numCache>
                <c:formatCode>#,##0</c:formatCode>
                <c:ptCount val="209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61D-3F41-A094-A9F31153A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0683663"/>
        <c:axId val="1828818799"/>
      </c:scatterChart>
      <c:valAx>
        <c:axId val="1760683663"/>
        <c:scaling>
          <c:orientation val="minMax"/>
          <c:max val="44850"/>
          <c:min val="4383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>
                    <a:solidFill>
                      <a:schemeClr val="tx1"/>
                    </a:solidFill>
                  </a:rPr>
                  <a:t>Week</a:t>
                </a:r>
              </a:p>
            </c:rich>
          </c:tx>
          <c:layout>
            <c:manualLayout>
              <c:xMode val="edge"/>
              <c:yMode val="edge"/>
              <c:x val="0.45259959050891008"/>
              <c:y val="0.914155594982059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m/d/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8818799"/>
        <c:crosses val="autoZero"/>
        <c:crossBetween val="midCat"/>
        <c:majorUnit val="50"/>
      </c:valAx>
      <c:valAx>
        <c:axId val="1828818799"/>
        <c:scaling>
          <c:orientation val="minMax"/>
          <c:min val="1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000" b="0" i="0" u="none" strike="noStrike" kern="1200" baseline="0">
                    <a:solidFill>
                      <a:schemeClr val="tx1"/>
                    </a:solidFill>
                  </a:rPr>
                  <a:t>Percent of Deaths Under 65 </a:t>
                </a:r>
              </a:p>
            </c:rich>
          </c:tx>
          <c:layout>
            <c:manualLayout>
              <c:xMode val="edge"/>
              <c:yMode val="edge"/>
              <c:x val="2.6444387028914496E-2"/>
              <c:y val="0.255449503884680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068366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15630227862280827"/>
          <c:y val="0.40149537333140084"/>
          <c:w val="0.26694096087979891"/>
          <c:h val="5.09497335959034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4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736600</xdr:colOff>
      <xdr:row>1</xdr:row>
      <xdr:rowOff>0</xdr:rowOff>
    </xdr:from>
    <xdr:to>
      <xdr:col>20</xdr:col>
      <xdr:colOff>444500</xdr:colOff>
      <xdr:row>29</xdr:row>
      <xdr:rowOff>127000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87EC9DC-B46E-3C27-AEAC-29456E366A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31</xdr:row>
      <xdr:rowOff>31750</xdr:rowOff>
    </xdr:from>
    <xdr:to>
      <xdr:col>19</xdr:col>
      <xdr:colOff>736600</xdr:colOff>
      <xdr:row>48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A45E8E-1F60-1479-66D4-C5CEC89153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577879</xdr:colOff>
      <xdr:row>2</xdr:row>
      <xdr:rowOff>101600</xdr:rowOff>
    </xdr:from>
    <xdr:to>
      <xdr:col>34</xdr:col>
      <xdr:colOff>700751</xdr:colOff>
      <xdr:row>36</xdr:row>
      <xdr:rowOff>155368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89F38E2-3BDB-0EFF-08DD-4A67E37433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716209</xdr:colOff>
      <xdr:row>2</xdr:row>
      <xdr:rowOff>69548</xdr:rowOff>
    </xdr:from>
    <xdr:to>
      <xdr:col>22</xdr:col>
      <xdr:colOff>444066</xdr:colOff>
      <xdr:row>29</xdr:row>
      <xdr:rowOff>10585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4D351C0-6CA3-7D26-3FB8-7EF7164959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769557</xdr:colOff>
      <xdr:row>33</xdr:row>
      <xdr:rowOff>168815</xdr:rowOff>
    </xdr:from>
    <xdr:to>
      <xdr:col>16</xdr:col>
      <xdr:colOff>554436</xdr:colOff>
      <xdr:row>47</xdr:row>
      <xdr:rowOff>9157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06311F8-AF13-ADAB-612F-8EB2B542EF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635000</xdr:colOff>
      <xdr:row>0</xdr:row>
      <xdr:rowOff>685800</xdr:rowOff>
    </xdr:from>
    <xdr:to>
      <xdr:col>21</xdr:col>
      <xdr:colOff>711200</xdr:colOff>
      <xdr:row>26</xdr:row>
      <xdr:rowOff>190500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F1FBDFF-F1D0-BAC4-B979-2C3E06EF8C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564741</xdr:colOff>
      <xdr:row>5</xdr:row>
      <xdr:rowOff>76199</xdr:rowOff>
    </xdr:from>
    <xdr:to>
      <xdr:col>25</xdr:col>
      <xdr:colOff>50801</xdr:colOff>
      <xdr:row>15</xdr:row>
      <xdr:rowOff>80022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DCA58973-0615-F18C-02CB-1FA75DF90A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120254</xdr:colOff>
      <xdr:row>24</xdr:row>
      <xdr:rowOff>240636</xdr:rowOff>
    </xdr:from>
    <xdr:to>
      <xdr:col>26</xdr:col>
      <xdr:colOff>67486</xdr:colOff>
      <xdr:row>55</xdr:row>
      <xdr:rowOff>116134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C5EC3380-7300-B714-DF65-EAEBA7D3E0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628578</xdr:colOff>
      <xdr:row>56</xdr:row>
      <xdr:rowOff>54806</xdr:rowOff>
    </xdr:from>
    <xdr:to>
      <xdr:col>26</xdr:col>
      <xdr:colOff>178546</xdr:colOff>
      <xdr:row>93</xdr:row>
      <xdr:rowOff>18836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8423BE8-DFBE-95B1-EFC8-AD8FA396D0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0.19329</cdr:x>
      <cdr:y>0.32145</cdr:y>
    </cdr:from>
    <cdr:to>
      <cdr:x>0.22641</cdr:x>
      <cdr:y>0.38974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1C2079E9-ACFB-728D-3A84-FA899620941B}"/>
            </a:ext>
          </a:extLst>
        </cdr:cNvPr>
        <cdr:cNvSpPr txBox="1"/>
      </cdr:nvSpPr>
      <cdr:spPr>
        <a:xfrm xmlns:a="http://schemas.openxmlformats.org/drawingml/2006/main">
          <a:off x="2560601" y="2064992"/>
          <a:ext cx="438727" cy="438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2000"/>
            <a:t>1</a:t>
          </a:r>
        </a:p>
      </cdr:txBody>
    </cdr:sp>
  </cdr:relSizeAnchor>
  <cdr:relSizeAnchor xmlns:cdr="http://schemas.openxmlformats.org/drawingml/2006/chartDrawing">
    <cdr:from>
      <cdr:x>0.28882</cdr:x>
      <cdr:y>0.45624</cdr:y>
    </cdr:from>
    <cdr:to>
      <cdr:x>0.31496</cdr:x>
      <cdr:y>0.52191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7C0F4FB2-549D-1C2F-CF41-B4957DC02A08}"/>
            </a:ext>
          </a:extLst>
        </cdr:cNvPr>
        <cdr:cNvSpPr txBox="1"/>
      </cdr:nvSpPr>
      <cdr:spPr>
        <a:xfrm xmlns:a="http://schemas.openxmlformats.org/drawingml/2006/main">
          <a:off x="3826164" y="2930900"/>
          <a:ext cx="346363" cy="4218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2000"/>
            <a:t>2</a:t>
          </a:r>
        </a:p>
      </cdr:txBody>
    </cdr:sp>
  </cdr:relSizeAnchor>
  <cdr:relSizeAnchor xmlns:cdr="http://schemas.openxmlformats.org/drawingml/2006/chartDrawing">
    <cdr:from>
      <cdr:x>0.41117</cdr:x>
      <cdr:y>0.2038</cdr:y>
    </cdr:from>
    <cdr:to>
      <cdr:x>0.43993</cdr:x>
      <cdr:y>0.26491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7C0F4FB2-549D-1C2F-CF41-B4957DC02A08}"/>
            </a:ext>
          </a:extLst>
        </cdr:cNvPr>
        <cdr:cNvSpPr txBox="1"/>
      </cdr:nvSpPr>
      <cdr:spPr>
        <a:xfrm xmlns:a="http://schemas.openxmlformats.org/drawingml/2006/main">
          <a:off x="5446966" y="1309254"/>
          <a:ext cx="381000" cy="3925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2000"/>
            <a:t>3</a:t>
          </a:r>
        </a:p>
      </cdr:txBody>
    </cdr:sp>
  </cdr:relSizeAnchor>
  <cdr:relSizeAnchor xmlns:cdr="http://schemas.openxmlformats.org/drawingml/2006/chartDrawing">
    <cdr:from>
      <cdr:x>0.62556</cdr:x>
      <cdr:y>0.11933</cdr:y>
    </cdr:from>
    <cdr:to>
      <cdr:x>0.65573</cdr:x>
      <cdr:y>0.18044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7C0F4FB2-549D-1C2F-CF41-B4957DC02A08}"/>
            </a:ext>
          </a:extLst>
        </cdr:cNvPr>
        <cdr:cNvSpPr txBox="1"/>
      </cdr:nvSpPr>
      <cdr:spPr>
        <a:xfrm xmlns:a="http://schemas.openxmlformats.org/drawingml/2006/main">
          <a:off x="8287146" y="766617"/>
          <a:ext cx="399653" cy="3925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2000"/>
            <a:t>4</a:t>
          </a:r>
        </a:p>
      </cdr:txBody>
    </cdr:sp>
  </cdr:relSizeAnchor>
  <cdr:relSizeAnchor xmlns:cdr="http://schemas.openxmlformats.org/drawingml/2006/chartDrawing">
    <cdr:from>
      <cdr:x>0.74147</cdr:x>
      <cdr:y>0.29449</cdr:y>
    </cdr:from>
    <cdr:to>
      <cdr:x>0.77372</cdr:x>
      <cdr:y>0.35739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7C0F4FB2-549D-1C2F-CF41-B4957DC02A08}"/>
            </a:ext>
          </a:extLst>
        </cdr:cNvPr>
        <cdr:cNvSpPr txBox="1"/>
      </cdr:nvSpPr>
      <cdr:spPr>
        <a:xfrm xmlns:a="http://schemas.openxmlformats.org/drawingml/2006/main">
          <a:off x="9822693" y="1891810"/>
          <a:ext cx="427182" cy="4040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2000"/>
            <a:t>5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0.53337</cdr:x>
      <cdr:y>0.60578</cdr:y>
    </cdr:from>
    <cdr:to>
      <cdr:x>0.70914</cdr:x>
      <cdr:y>0.66036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C1AFFFB6-2900-062D-556F-A26C0508F3CB}"/>
            </a:ext>
          </a:extLst>
        </cdr:cNvPr>
        <cdr:cNvSpPr txBox="1"/>
      </cdr:nvSpPr>
      <cdr:spPr>
        <a:xfrm xmlns:a="http://schemas.openxmlformats.org/drawingml/2006/main">
          <a:off x="6609023" y="4093188"/>
          <a:ext cx="2177887" cy="3687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2000"/>
            <a:t>Pre-COVID Baseline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14</xdr:row>
      <xdr:rowOff>190500</xdr:rowOff>
    </xdr:from>
    <xdr:to>
      <xdr:col>6</xdr:col>
      <xdr:colOff>317500</xdr:colOff>
      <xdr:row>31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EC43923-E657-2887-73A2-9759C66F41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571500</xdr:colOff>
      <xdr:row>15</xdr:row>
      <xdr:rowOff>12700</xdr:rowOff>
    </xdr:from>
    <xdr:to>
      <xdr:col>12</xdr:col>
      <xdr:colOff>393700</xdr:colOff>
      <xdr:row>31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2EB01F1-DF06-92EC-6324-AF59C433B9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222250</xdr:colOff>
      <xdr:row>17</xdr:row>
      <xdr:rowOff>107950</xdr:rowOff>
    </xdr:from>
    <xdr:to>
      <xdr:col>21</xdr:col>
      <xdr:colOff>666750</xdr:colOff>
      <xdr:row>31</xdr:row>
      <xdr:rowOff>6350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CCEDCEE-FDED-D113-6B56-999654B03F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520700</xdr:colOff>
      <xdr:row>16</xdr:row>
      <xdr:rowOff>152400</xdr:rowOff>
    </xdr:from>
    <xdr:to>
      <xdr:col>28</xdr:col>
      <xdr:colOff>419100</xdr:colOff>
      <xdr:row>30</xdr:row>
      <xdr:rowOff>50800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4106B62-8BB8-F0A8-E6A1-B3388ACCCA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1AB3F-55EF-2B42-9856-FB2EBFF4952D}">
  <dimension ref="A1:L262"/>
  <sheetViews>
    <sheetView tabSelected="1" workbookViewId="0">
      <selection activeCell="J1" sqref="J1"/>
    </sheetView>
  </sheetViews>
  <sheetFormatPr baseColWidth="10" defaultRowHeight="16" x14ac:dyDescent="0.2"/>
  <cols>
    <col min="9" max="9" width="11.6640625" style="24" bestFit="1" customWidth="1"/>
  </cols>
  <sheetData>
    <row r="1" spans="1:9" ht="68" x14ac:dyDescent="0.2">
      <c r="A1" s="1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50" t="s">
        <v>137</v>
      </c>
    </row>
    <row r="2" spans="1:9" x14ac:dyDescent="0.2">
      <c r="A2" s="1">
        <v>40</v>
      </c>
      <c r="B2" s="2">
        <v>43015</v>
      </c>
      <c r="C2">
        <v>6</v>
      </c>
      <c r="D2">
        <v>580</v>
      </c>
      <c r="G2">
        <v>441</v>
      </c>
      <c r="H2">
        <v>0</v>
      </c>
      <c r="I2" s="60">
        <f>100*(D2-G2)/D2</f>
        <v>23.96551724137931</v>
      </c>
    </row>
    <row r="3" spans="1:9" x14ac:dyDescent="0.2">
      <c r="A3" s="1">
        <v>41</v>
      </c>
      <c r="B3" s="2">
        <v>43022</v>
      </c>
      <c r="C3">
        <v>2</v>
      </c>
      <c r="D3">
        <v>592</v>
      </c>
      <c r="G3">
        <v>456</v>
      </c>
      <c r="H3">
        <v>0</v>
      </c>
      <c r="I3" s="60">
        <f t="shared" ref="I3:I66" si="0">100*(D3-G3)/D3</f>
        <v>22.972972972972972</v>
      </c>
    </row>
    <row r="4" spans="1:9" x14ac:dyDescent="0.2">
      <c r="A4" s="1">
        <v>42</v>
      </c>
      <c r="B4" s="2">
        <v>43029</v>
      </c>
      <c r="C4">
        <v>11</v>
      </c>
      <c r="D4">
        <v>637</v>
      </c>
      <c r="G4">
        <v>502</v>
      </c>
      <c r="H4">
        <v>0</v>
      </c>
      <c r="I4" s="60">
        <f t="shared" si="0"/>
        <v>21.19309262166405</v>
      </c>
    </row>
    <row r="5" spans="1:9" x14ac:dyDescent="0.2">
      <c r="A5" s="1">
        <v>43</v>
      </c>
      <c r="B5" s="2">
        <v>43036</v>
      </c>
      <c r="C5">
        <v>8</v>
      </c>
      <c r="D5">
        <v>602</v>
      </c>
      <c r="G5">
        <v>460</v>
      </c>
      <c r="H5">
        <v>0</v>
      </c>
      <c r="I5" s="60">
        <f t="shared" si="0"/>
        <v>23.588039867109636</v>
      </c>
    </row>
    <row r="6" spans="1:9" x14ac:dyDescent="0.2">
      <c r="A6" s="1">
        <v>44</v>
      </c>
      <c r="B6" s="2">
        <v>43043</v>
      </c>
      <c r="C6">
        <v>9</v>
      </c>
      <c r="D6">
        <v>649</v>
      </c>
      <c r="G6">
        <v>485</v>
      </c>
      <c r="H6">
        <v>0</v>
      </c>
      <c r="I6" s="60">
        <f t="shared" si="0"/>
        <v>25.269645608628661</v>
      </c>
    </row>
    <row r="7" spans="1:9" x14ac:dyDescent="0.2">
      <c r="A7" s="1">
        <v>45</v>
      </c>
      <c r="B7" s="2">
        <v>43050</v>
      </c>
      <c r="C7">
        <v>12</v>
      </c>
      <c r="D7">
        <v>658</v>
      </c>
      <c r="G7">
        <v>509</v>
      </c>
      <c r="H7">
        <v>0</v>
      </c>
      <c r="I7" s="60">
        <f t="shared" si="0"/>
        <v>22.644376899696049</v>
      </c>
    </row>
    <row r="8" spans="1:9" x14ac:dyDescent="0.2">
      <c r="A8" s="1">
        <v>46</v>
      </c>
      <c r="B8" s="2">
        <v>43057</v>
      </c>
      <c r="C8">
        <v>16</v>
      </c>
      <c r="D8">
        <v>762</v>
      </c>
      <c r="G8">
        <v>584</v>
      </c>
      <c r="H8">
        <v>0</v>
      </c>
      <c r="I8" s="60">
        <f t="shared" si="0"/>
        <v>23.359580052493438</v>
      </c>
    </row>
    <row r="9" spans="1:9" x14ac:dyDescent="0.2">
      <c r="A9" s="1">
        <v>47</v>
      </c>
      <c r="B9" s="2">
        <v>43064</v>
      </c>
      <c r="C9">
        <v>13</v>
      </c>
      <c r="D9">
        <v>734</v>
      </c>
      <c r="G9">
        <v>571</v>
      </c>
      <c r="H9">
        <v>0</v>
      </c>
      <c r="I9" s="60">
        <f t="shared" si="0"/>
        <v>22.207084468664849</v>
      </c>
    </row>
    <row r="10" spans="1:9" x14ac:dyDescent="0.2">
      <c r="A10" s="1">
        <v>48</v>
      </c>
      <c r="B10" s="2">
        <v>43071</v>
      </c>
      <c r="C10">
        <v>29</v>
      </c>
      <c r="D10">
        <v>792</v>
      </c>
      <c r="F10">
        <v>21</v>
      </c>
      <c r="G10">
        <v>595</v>
      </c>
      <c r="H10">
        <v>0</v>
      </c>
      <c r="I10" s="60">
        <f t="shared" si="0"/>
        <v>24.873737373737374</v>
      </c>
    </row>
    <row r="11" spans="1:9" x14ac:dyDescent="0.2">
      <c r="A11" s="1">
        <v>49</v>
      </c>
      <c r="B11" s="2">
        <v>43078</v>
      </c>
      <c r="C11">
        <v>50</v>
      </c>
      <c r="D11">
        <v>866</v>
      </c>
      <c r="F11">
        <v>38</v>
      </c>
      <c r="G11">
        <v>661</v>
      </c>
      <c r="H11">
        <v>0</v>
      </c>
      <c r="I11" s="60">
        <f t="shared" si="0"/>
        <v>23.672055427251731</v>
      </c>
    </row>
    <row r="12" spans="1:9" x14ac:dyDescent="0.2">
      <c r="A12" s="1">
        <v>50</v>
      </c>
      <c r="B12" s="2">
        <v>43085</v>
      </c>
      <c r="C12">
        <v>61</v>
      </c>
      <c r="D12" s="3">
        <v>1013</v>
      </c>
      <c r="F12">
        <v>38</v>
      </c>
      <c r="G12">
        <v>771</v>
      </c>
      <c r="H12">
        <v>0</v>
      </c>
      <c r="I12" s="60">
        <f t="shared" si="0"/>
        <v>23.889437314906218</v>
      </c>
    </row>
    <row r="13" spans="1:9" x14ac:dyDescent="0.2">
      <c r="A13" s="1">
        <v>51</v>
      </c>
      <c r="B13" s="2">
        <v>43092</v>
      </c>
      <c r="C13">
        <v>143</v>
      </c>
      <c r="D13" s="3">
        <v>1150</v>
      </c>
      <c r="F13">
        <v>108</v>
      </c>
      <c r="G13">
        <v>887</v>
      </c>
      <c r="H13">
        <v>0</v>
      </c>
      <c r="I13" s="60">
        <f t="shared" si="0"/>
        <v>22.869565217391305</v>
      </c>
    </row>
    <row r="14" spans="1:9" x14ac:dyDescent="0.2">
      <c r="A14" s="1">
        <v>52</v>
      </c>
      <c r="B14" s="2">
        <v>43099</v>
      </c>
      <c r="C14">
        <v>315</v>
      </c>
      <c r="D14" s="3">
        <v>1499</v>
      </c>
      <c r="F14">
        <v>235</v>
      </c>
      <c r="G14" s="3">
        <v>1130</v>
      </c>
      <c r="H14">
        <v>0</v>
      </c>
      <c r="I14" s="60">
        <f t="shared" si="0"/>
        <v>24.616410940627084</v>
      </c>
    </row>
    <row r="15" spans="1:9" x14ac:dyDescent="0.2">
      <c r="A15">
        <v>1</v>
      </c>
      <c r="B15" s="2">
        <v>43106</v>
      </c>
      <c r="C15">
        <v>621</v>
      </c>
      <c r="D15" s="3">
        <v>2207</v>
      </c>
      <c r="F15">
        <v>479</v>
      </c>
      <c r="G15" s="3">
        <v>1711</v>
      </c>
      <c r="H15">
        <v>0</v>
      </c>
      <c r="I15" s="60">
        <f t="shared" si="0"/>
        <v>22.47394653375623</v>
      </c>
    </row>
    <row r="16" spans="1:9" x14ac:dyDescent="0.2">
      <c r="A16">
        <v>2</v>
      </c>
      <c r="B16" s="2">
        <v>43113</v>
      </c>
      <c r="C16">
        <v>923</v>
      </c>
      <c r="D16" s="3">
        <v>2642</v>
      </c>
      <c r="F16">
        <v>711</v>
      </c>
      <c r="G16" s="3">
        <v>2097</v>
      </c>
      <c r="H16">
        <v>0</v>
      </c>
      <c r="I16" s="60">
        <f t="shared" si="0"/>
        <v>20.628311884935655</v>
      </c>
    </row>
    <row r="17" spans="1:9" x14ac:dyDescent="0.2">
      <c r="A17">
        <v>3</v>
      </c>
      <c r="B17" s="2">
        <v>43120</v>
      </c>
      <c r="C17" s="3">
        <v>1159</v>
      </c>
      <c r="D17" s="3">
        <v>3144</v>
      </c>
      <c r="F17">
        <v>890</v>
      </c>
      <c r="G17" s="3">
        <v>2483</v>
      </c>
      <c r="H17">
        <v>0</v>
      </c>
      <c r="I17" s="60">
        <f t="shared" si="0"/>
        <v>21.024173027989821</v>
      </c>
    </row>
    <row r="18" spans="1:9" x14ac:dyDescent="0.2">
      <c r="A18">
        <v>4</v>
      </c>
      <c r="B18" s="2">
        <v>43127</v>
      </c>
      <c r="C18" s="3">
        <v>1284</v>
      </c>
      <c r="D18" s="3">
        <v>4345</v>
      </c>
      <c r="F18">
        <v>995</v>
      </c>
      <c r="G18" s="3">
        <v>3564</v>
      </c>
      <c r="H18">
        <v>0</v>
      </c>
      <c r="I18" s="34">
        <f t="shared" si="0"/>
        <v>17.974683544303797</v>
      </c>
    </row>
    <row r="19" spans="1:9" x14ac:dyDescent="0.2">
      <c r="A19">
        <v>5</v>
      </c>
      <c r="B19" s="2">
        <v>43134</v>
      </c>
      <c r="C19" s="3">
        <v>1358</v>
      </c>
      <c r="D19" s="3">
        <v>4864</v>
      </c>
      <c r="F19" s="3">
        <v>1085</v>
      </c>
      <c r="G19" s="3">
        <v>3995</v>
      </c>
      <c r="H19">
        <v>0</v>
      </c>
      <c r="I19" s="34">
        <f t="shared" si="0"/>
        <v>17.865953947368421</v>
      </c>
    </row>
    <row r="20" spans="1:9" x14ac:dyDescent="0.2">
      <c r="A20">
        <v>6</v>
      </c>
      <c r="B20" s="2">
        <v>43141</v>
      </c>
      <c r="C20" s="3">
        <v>1243</v>
      </c>
      <c r="D20" s="3">
        <v>4691</v>
      </c>
      <c r="F20">
        <v>975</v>
      </c>
      <c r="G20" s="3">
        <v>3808</v>
      </c>
      <c r="H20">
        <v>0</v>
      </c>
      <c r="I20" s="34">
        <f t="shared" si="0"/>
        <v>18.823278618631424</v>
      </c>
    </row>
    <row r="21" spans="1:9" x14ac:dyDescent="0.2">
      <c r="A21">
        <v>7</v>
      </c>
      <c r="B21" s="2">
        <v>43148</v>
      </c>
      <c r="C21" s="3">
        <v>1179</v>
      </c>
      <c r="D21" s="3">
        <v>4599</v>
      </c>
      <c r="F21">
        <v>910</v>
      </c>
      <c r="G21" s="3">
        <v>3734</v>
      </c>
      <c r="H21">
        <v>0</v>
      </c>
      <c r="I21" s="34">
        <f t="shared" si="0"/>
        <v>18.808436616655793</v>
      </c>
    </row>
    <row r="22" spans="1:9" x14ac:dyDescent="0.2">
      <c r="A22">
        <v>8</v>
      </c>
      <c r="B22" s="2">
        <v>43155</v>
      </c>
      <c r="C22">
        <v>892</v>
      </c>
      <c r="D22" s="3">
        <v>4426</v>
      </c>
      <c r="F22">
        <v>686</v>
      </c>
      <c r="G22" s="3">
        <v>3610</v>
      </c>
      <c r="H22">
        <v>0</v>
      </c>
      <c r="I22" s="34">
        <f t="shared" si="0"/>
        <v>18.436511522819703</v>
      </c>
    </row>
    <row r="23" spans="1:9" x14ac:dyDescent="0.2">
      <c r="A23">
        <v>9</v>
      </c>
      <c r="B23" s="2">
        <v>43162</v>
      </c>
      <c r="C23">
        <v>738</v>
      </c>
      <c r="D23" s="3">
        <v>4044</v>
      </c>
      <c r="F23">
        <v>596</v>
      </c>
      <c r="G23" s="3">
        <v>3281</v>
      </c>
      <c r="H23">
        <v>0</v>
      </c>
      <c r="I23" s="34">
        <f t="shared" si="0"/>
        <v>18.867457962413454</v>
      </c>
    </row>
    <row r="24" spans="1:9" x14ac:dyDescent="0.2">
      <c r="A24">
        <v>10</v>
      </c>
      <c r="B24" s="2">
        <v>43169</v>
      </c>
      <c r="C24">
        <v>507</v>
      </c>
      <c r="D24" s="3">
        <v>4061</v>
      </c>
      <c r="F24">
        <v>393</v>
      </c>
      <c r="G24" s="3">
        <v>3282</v>
      </c>
      <c r="H24">
        <v>0</v>
      </c>
      <c r="I24" s="34">
        <f t="shared" si="0"/>
        <v>19.182467372568333</v>
      </c>
    </row>
    <row r="25" spans="1:9" x14ac:dyDescent="0.2">
      <c r="A25">
        <v>11</v>
      </c>
      <c r="B25" s="2">
        <v>43176</v>
      </c>
      <c r="C25">
        <v>444</v>
      </c>
      <c r="D25" s="3">
        <v>3853</v>
      </c>
      <c r="F25">
        <v>347</v>
      </c>
      <c r="G25" s="3">
        <v>3110</v>
      </c>
      <c r="H25">
        <v>0</v>
      </c>
      <c r="I25" s="34">
        <f t="shared" si="0"/>
        <v>19.283675058396057</v>
      </c>
    </row>
    <row r="26" spans="1:9" x14ac:dyDescent="0.2">
      <c r="A26">
        <v>12</v>
      </c>
      <c r="B26" s="2">
        <v>43183</v>
      </c>
      <c r="C26">
        <v>345</v>
      </c>
      <c r="D26" s="3">
        <v>3793</v>
      </c>
      <c r="F26">
        <v>272</v>
      </c>
      <c r="G26" s="3">
        <v>3123</v>
      </c>
      <c r="H26">
        <v>0</v>
      </c>
      <c r="I26" s="34">
        <f t="shared" si="0"/>
        <v>17.664118112312153</v>
      </c>
    </row>
    <row r="27" spans="1:9" x14ac:dyDescent="0.2">
      <c r="A27">
        <v>13</v>
      </c>
      <c r="B27" s="2">
        <v>43190</v>
      </c>
      <c r="C27">
        <v>284</v>
      </c>
      <c r="D27" s="3">
        <v>3779</v>
      </c>
      <c r="F27">
        <v>224</v>
      </c>
      <c r="G27" s="3">
        <v>3125</v>
      </c>
      <c r="H27">
        <v>0</v>
      </c>
      <c r="I27" s="34">
        <f t="shared" si="0"/>
        <v>17.306165652288964</v>
      </c>
    </row>
    <row r="28" spans="1:9" x14ac:dyDescent="0.2">
      <c r="A28">
        <v>14</v>
      </c>
      <c r="B28" s="2">
        <v>43197</v>
      </c>
      <c r="C28">
        <v>300</v>
      </c>
      <c r="D28" s="3">
        <v>3698</v>
      </c>
      <c r="F28">
        <v>241</v>
      </c>
      <c r="G28" s="3">
        <v>3025</v>
      </c>
      <c r="H28">
        <v>0</v>
      </c>
      <c r="I28" s="34">
        <f t="shared" si="0"/>
        <v>18.19902650081125</v>
      </c>
    </row>
    <row r="29" spans="1:9" x14ac:dyDescent="0.2">
      <c r="A29">
        <v>15</v>
      </c>
      <c r="B29" s="2">
        <v>43204</v>
      </c>
      <c r="C29">
        <v>214</v>
      </c>
      <c r="D29" s="3">
        <v>3590</v>
      </c>
      <c r="F29">
        <v>181</v>
      </c>
      <c r="G29" s="3">
        <v>2959</v>
      </c>
      <c r="H29">
        <v>0</v>
      </c>
      <c r="I29" s="34">
        <f t="shared" si="0"/>
        <v>17.576601671309191</v>
      </c>
    </row>
    <row r="30" spans="1:9" x14ac:dyDescent="0.2">
      <c r="A30">
        <v>16</v>
      </c>
      <c r="B30" s="2">
        <v>43211</v>
      </c>
      <c r="C30">
        <v>153</v>
      </c>
      <c r="D30" s="3">
        <v>3430</v>
      </c>
      <c r="F30">
        <v>118</v>
      </c>
      <c r="G30" s="3">
        <v>2774</v>
      </c>
      <c r="H30">
        <v>0</v>
      </c>
      <c r="I30" s="34">
        <f t="shared" si="0"/>
        <v>19.125364431486879</v>
      </c>
    </row>
    <row r="31" spans="1:9" x14ac:dyDescent="0.2">
      <c r="A31">
        <v>17</v>
      </c>
      <c r="B31" s="2">
        <v>43218</v>
      </c>
      <c r="C31">
        <v>119</v>
      </c>
      <c r="D31" s="3">
        <v>3395</v>
      </c>
      <c r="F31">
        <v>96</v>
      </c>
      <c r="G31" s="3">
        <v>2765</v>
      </c>
      <c r="H31">
        <v>0</v>
      </c>
      <c r="I31" s="34">
        <f t="shared" si="0"/>
        <v>18.556701030927837</v>
      </c>
    </row>
    <row r="32" spans="1:9" x14ac:dyDescent="0.2">
      <c r="A32">
        <v>18</v>
      </c>
      <c r="B32" s="2">
        <v>43225</v>
      </c>
      <c r="C32">
        <v>106</v>
      </c>
      <c r="D32" s="3">
        <v>3198</v>
      </c>
      <c r="F32">
        <v>82</v>
      </c>
      <c r="G32" s="3">
        <v>2634</v>
      </c>
      <c r="H32">
        <v>0</v>
      </c>
      <c r="I32" s="34">
        <f t="shared" si="0"/>
        <v>17.636022514071296</v>
      </c>
    </row>
    <row r="33" spans="1:9" x14ac:dyDescent="0.2">
      <c r="A33">
        <v>19</v>
      </c>
      <c r="B33" s="2">
        <v>43232</v>
      </c>
      <c r="C33">
        <v>53</v>
      </c>
      <c r="D33" s="3">
        <v>3033</v>
      </c>
      <c r="F33">
        <v>46</v>
      </c>
      <c r="G33" s="3">
        <v>2456</v>
      </c>
      <c r="H33">
        <v>0</v>
      </c>
      <c r="I33" s="34">
        <f t="shared" si="0"/>
        <v>19.024068578964723</v>
      </c>
    </row>
    <row r="34" spans="1:9" x14ac:dyDescent="0.2">
      <c r="A34">
        <v>20</v>
      </c>
      <c r="B34" s="2">
        <v>43239</v>
      </c>
      <c r="C34">
        <v>43</v>
      </c>
      <c r="D34" s="3">
        <v>2955</v>
      </c>
      <c r="F34">
        <v>30</v>
      </c>
      <c r="G34" s="3">
        <v>2401</v>
      </c>
      <c r="H34">
        <v>0</v>
      </c>
      <c r="I34" s="34">
        <f t="shared" si="0"/>
        <v>18.747884940778341</v>
      </c>
    </row>
    <row r="35" spans="1:9" x14ac:dyDescent="0.2">
      <c r="A35">
        <v>21</v>
      </c>
      <c r="B35" s="2">
        <v>43246</v>
      </c>
      <c r="C35">
        <v>26</v>
      </c>
      <c r="D35" s="3">
        <v>2951</v>
      </c>
      <c r="F35">
        <v>14</v>
      </c>
      <c r="G35" s="3">
        <v>2368</v>
      </c>
      <c r="H35">
        <v>0</v>
      </c>
      <c r="I35" s="34">
        <f t="shared" si="0"/>
        <v>19.756014910199934</v>
      </c>
    </row>
    <row r="36" spans="1:9" x14ac:dyDescent="0.2">
      <c r="A36">
        <v>22</v>
      </c>
      <c r="B36" s="2">
        <v>43253</v>
      </c>
      <c r="C36">
        <v>26</v>
      </c>
      <c r="D36" s="3">
        <v>2905</v>
      </c>
      <c r="F36">
        <v>18</v>
      </c>
      <c r="G36" s="3">
        <v>2325</v>
      </c>
      <c r="H36">
        <v>0</v>
      </c>
      <c r="I36" s="34">
        <f t="shared" si="0"/>
        <v>19.965576592082616</v>
      </c>
    </row>
    <row r="37" spans="1:9" x14ac:dyDescent="0.2">
      <c r="A37">
        <v>23</v>
      </c>
      <c r="B37" s="2">
        <v>43260</v>
      </c>
      <c r="C37">
        <v>14</v>
      </c>
      <c r="D37" s="3">
        <v>2908</v>
      </c>
      <c r="F37">
        <v>11</v>
      </c>
      <c r="G37" s="3">
        <v>2304</v>
      </c>
      <c r="H37">
        <v>0</v>
      </c>
      <c r="I37" s="34">
        <f t="shared" si="0"/>
        <v>20.770288858321869</v>
      </c>
    </row>
    <row r="38" spans="1:9" x14ac:dyDescent="0.2">
      <c r="A38">
        <v>24</v>
      </c>
      <c r="B38" s="2">
        <v>43267</v>
      </c>
      <c r="C38">
        <v>14</v>
      </c>
      <c r="D38" s="3">
        <v>2935</v>
      </c>
      <c r="F38">
        <v>7</v>
      </c>
      <c r="G38" s="3">
        <v>2373</v>
      </c>
      <c r="H38">
        <v>0</v>
      </c>
      <c r="I38" s="34">
        <f t="shared" si="0"/>
        <v>19.148211243611584</v>
      </c>
    </row>
    <row r="39" spans="1:9" x14ac:dyDescent="0.2">
      <c r="A39">
        <v>25</v>
      </c>
      <c r="B39" s="2">
        <v>43274</v>
      </c>
      <c r="C39">
        <v>7</v>
      </c>
      <c r="D39" s="3">
        <v>2866</v>
      </c>
      <c r="F39">
        <v>6</v>
      </c>
      <c r="G39" s="3">
        <v>2308</v>
      </c>
      <c r="H39">
        <v>0</v>
      </c>
      <c r="I39" s="34">
        <f t="shared" si="0"/>
        <v>19.469644103279833</v>
      </c>
    </row>
    <row r="40" spans="1:9" x14ac:dyDescent="0.2">
      <c r="A40">
        <v>26</v>
      </c>
      <c r="B40" s="2">
        <v>43281</v>
      </c>
      <c r="C40">
        <v>9</v>
      </c>
      <c r="D40" s="3">
        <v>2868</v>
      </c>
      <c r="F40">
        <v>6</v>
      </c>
      <c r="G40" s="3">
        <v>2304</v>
      </c>
      <c r="H40">
        <v>0</v>
      </c>
      <c r="I40" s="34">
        <f t="shared" si="0"/>
        <v>19.665271966527197</v>
      </c>
    </row>
    <row r="41" spans="1:9" x14ac:dyDescent="0.2">
      <c r="A41">
        <v>27</v>
      </c>
      <c r="B41" s="2">
        <v>43288</v>
      </c>
      <c r="C41">
        <v>10</v>
      </c>
      <c r="D41" s="3">
        <v>2769</v>
      </c>
      <c r="F41">
        <v>9</v>
      </c>
      <c r="G41" s="3">
        <v>2261</v>
      </c>
      <c r="H41">
        <v>0</v>
      </c>
      <c r="I41" s="34">
        <f t="shared" si="0"/>
        <v>18.34597327555074</v>
      </c>
    </row>
    <row r="42" spans="1:9" x14ac:dyDescent="0.2">
      <c r="A42">
        <v>28</v>
      </c>
      <c r="B42" s="2">
        <v>43295</v>
      </c>
      <c r="C42">
        <v>5</v>
      </c>
      <c r="D42" s="3">
        <v>2781</v>
      </c>
      <c r="F42">
        <v>3</v>
      </c>
      <c r="G42" s="3">
        <v>2239</v>
      </c>
      <c r="H42">
        <v>0</v>
      </c>
      <c r="I42" s="34">
        <f t="shared" si="0"/>
        <v>19.489392304926284</v>
      </c>
    </row>
    <row r="43" spans="1:9" x14ac:dyDescent="0.2">
      <c r="A43">
        <v>29</v>
      </c>
      <c r="B43" s="2">
        <v>43302</v>
      </c>
      <c r="C43">
        <v>8</v>
      </c>
      <c r="D43" s="3">
        <v>2706</v>
      </c>
      <c r="F43">
        <v>4</v>
      </c>
      <c r="G43" s="3">
        <v>2149</v>
      </c>
      <c r="H43">
        <v>0</v>
      </c>
      <c r="I43" s="34">
        <f t="shared" si="0"/>
        <v>20.583887657058387</v>
      </c>
    </row>
    <row r="44" spans="1:9" x14ac:dyDescent="0.2">
      <c r="A44">
        <v>30</v>
      </c>
      <c r="B44" s="2">
        <v>43309</v>
      </c>
      <c r="C44">
        <v>12</v>
      </c>
      <c r="D44" s="3">
        <v>2700</v>
      </c>
      <c r="F44">
        <v>7</v>
      </c>
      <c r="G44" s="3">
        <v>2179</v>
      </c>
      <c r="H44">
        <v>0</v>
      </c>
      <c r="I44" s="34">
        <f t="shared" si="0"/>
        <v>19.296296296296298</v>
      </c>
    </row>
    <row r="45" spans="1:9" x14ac:dyDescent="0.2">
      <c r="A45">
        <v>31</v>
      </c>
      <c r="B45" s="2">
        <v>43316</v>
      </c>
      <c r="C45">
        <v>4</v>
      </c>
      <c r="D45" s="3">
        <v>2661</v>
      </c>
      <c r="F45">
        <v>0</v>
      </c>
      <c r="G45" s="3">
        <v>2140</v>
      </c>
      <c r="H45">
        <v>0</v>
      </c>
      <c r="I45" s="34">
        <f t="shared" si="0"/>
        <v>19.579105599398723</v>
      </c>
    </row>
    <row r="46" spans="1:9" x14ac:dyDescent="0.2">
      <c r="A46">
        <v>32</v>
      </c>
      <c r="B46" s="2">
        <v>43323</v>
      </c>
      <c r="C46">
        <v>10</v>
      </c>
      <c r="D46" s="3">
        <v>2673</v>
      </c>
      <c r="F46">
        <v>5</v>
      </c>
      <c r="G46" s="3">
        <v>2098</v>
      </c>
      <c r="H46">
        <v>0</v>
      </c>
      <c r="I46" s="34">
        <f t="shared" si="0"/>
        <v>21.51141040029929</v>
      </c>
    </row>
    <row r="47" spans="1:9" x14ac:dyDescent="0.2">
      <c r="A47">
        <v>33</v>
      </c>
      <c r="B47" s="2">
        <v>43330</v>
      </c>
      <c r="C47">
        <v>5</v>
      </c>
      <c r="D47" s="3">
        <v>2616</v>
      </c>
      <c r="F47">
        <v>2</v>
      </c>
      <c r="G47" s="3">
        <v>2102</v>
      </c>
      <c r="H47">
        <v>0</v>
      </c>
      <c r="I47" s="34">
        <f t="shared" si="0"/>
        <v>19.648318042813457</v>
      </c>
    </row>
    <row r="48" spans="1:9" x14ac:dyDescent="0.2">
      <c r="A48">
        <v>34</v>
      </c>
      <c r="B48" s="2">
        <v>43337</v>
      </c>
      <c r="C48">
        <v>10</v>
      </c>
      <c r="D48" s="3">
        <v>2713</v>
      </c>
      <c r="F48">
        <v>5</v>
      </c>
      <c r="G48" s="3">
        <v>2146</v>
      </c>
      <c r="H48">
        <v>0</v>
      </c>
      <c r="I48" s="34">
        <f t="shared" si="0"/>
        <v>20.899373387394029</v>
      </c>
    </row>
    <row r="49" spans="1:12" x14ac:dyDescent="0.2">
      <c r="A49">
        <v>35</v>
      </c>
      <c r="B49" s="2">
        <v>43344</v>
      </c>
      <c r="C49">
        <v>6</v>
      </c>
      <c r="D49" s="3">
        <v>2630</v>
      </c>
      <c r="F49">
        <v>5</v>
      </c>
      <c r="G49" s="3">
        <v>2125</v>
      </c>
      <c r="H49">
        <v>0</v>
      </c>
      <c r="I49" s="34">
        <f t="shared" si="0"/>
        <v>19.201520912547529</v>
      </c>
    </row>
    <row r="50" spans="1:12" x14ac:dyDescent="0.2">
      <c r="A50">
        <v>36</v>
      </c>
      <c r="B50" s="2">
        <v>43351</v>
      </c>
      <c r="C50">
        <v>6</v>
      </c>
      <c r="D50" s="3">
        <v>2749</v>
      </c>
      <c r="F50">
        <v>3</v>
      </c>
      <c r="G50" s="3">
        <v>2208</v>
      </c>
      <c r="H50">
        <v>0</v>
      </c>
      <c r="I50" s="34">
        <f t="shared" si="0"/>
        <v>19.679883594034195</v>
      </c>
    </row>
    <row r="51" spans="1:12" x14ac:dyDescent="0.2">
      <c r="A51">
        <v>37</v>
      </c>
      <c r="B51" s="2">
        <v>43358</v>
      </c>
      <c r="C51">
        <v>8</v>
      </c>
      <c r="D51" s="3">
        <v>2761</v>
      </c>
      <c r="F51">
        <v>4</v>
      </c>
      <c r="G51" s="3">
        <v>2233</v>
      </c>
      <c r="H51">
        <v>0</v>
      </c>
      <c r="I51" s="34">
        <f t="shared" si="0"/>
        <v>19.123505976095618</v>
      </c>
    </row>
    <row r="52" spans="1:12" x14ac:dyDescent="0.2">
      <c r="A52">
        <v>38</v>
      </c>
      <c r="B52" s="2">
        <v>43365</v>
      </c>
      <c r="C52">
        <v>11</v>
      </c>
      <c r="D52" s="3">
        <v>2819</v>
      </c>
      <c r="F52">
        <v>7</v>
      </c>
      <c r="G52" s="3">
        <v>2308</v>
      </c>
      <c r="H52">
        <v>0</v>
      </c>
      <c r="I52" s="34">
        <f t="shared" si="0"/>
        <v>18.126995388435617</v>
      </c>
    </row>
    <row r="53" spans="1:12" x14ac:dyDescent="0.2">
      <c r="A53">
        <v>39</v>
      </c>
      <c r="B53" s="2">
        <v>43372</v>
      </c>
      <c r="C53">
        <v>14</v>
      </c>
      <c r="D53" s="3">
        <v>2814</v>
      </c>
      <c r="F53">
        <v>10</v>
      </c>
      <c r="G53" s="3">
        <v>2303</v>
      </c>
      <c r="H53">
        <v>0</v>
      </c>
      <c r="I53" s="34">
        <f t="shared" si="0"/>
        <v>18.159203980099502</v>
      </c>
    </row>
    <row r="54" spans="1:12" x14ac:dyDescent="0.2">
      <c r="A54" s="1">
        <v>40</v>
      </c>
      <c r="B54" s="4">
        <v>43379</v>
      </c>
      <c r="C54">
        <v>10</v>
      </c>
      <c r="D54" s="3">
        <v>2970</v>
      </c>
      <c r="F54">
        <v>4</v>
      </c>
      <c r="G54" s="3">
        <v>2391</v>
      </c>
      <c r="H54">
        <v>0</v>
      </c>
      <c r="I54" s="34">
        <f t="shared" si="0"/>
        <v>19.494949494949495</v>
      </c>
      <c r="K54" s="24">
        <f>SUM(C14:C66)</f>
        <v>13036</v>
      </c>
      <c r="L54" s="24" t="s">
        <v>138</v>
      </c>
    </row>
    <row r="55" spans="1:12" x14ac:dyDescent="0.2">
      <c r="A55" s="1">
        <v>41</v>
      </c>
      <c r="B55" s="4">
        <v>43386</v>
      </c>
      <c r="C55">
        <v>12</v>
      </c>
      <c r="D55" s="3">
        <v>2865</v>
      </c>
      <c r="F55">
        <v>8</v>
      </c>
      <c r="G55" s="3">
        <v>2271</v>
      </c>
      <c r="H55">
        <v>0</v>
      </c>
      <c r="I55" s="34">
        <f t="shared" si="0"/>
        <v>20.732984293193716</v>
      </c>
      <c r="K55" s="24">
        <f>SUM(C67:C118)</f>
        <v>7469</v>
      </c>
      <c r="L55" s="24" t="s">
        <v>141</v>
      </c>
    </row>
    <row r="56" spans="1:12" x14ac:dyDescent="0.2">
      <c r="A56" s="1">
        <v>42</v>
      </c>
      <c r="B56" s="4">
        <v>43393</v>
      </c>
      <c r="C56">
        <v>18</v>
      </c>
      <c r="D56" s="3">
        <v>2989</v>
      </c>
      <c r="F56">
        <v>11</v>
      </c>
      <c r="G56" s="3">
        <v>2368</v>
      </c>
      <c r="H56">
        <v>0</v>
      </c>
      <c r="I56" s="34">
        <f t="shared" si="0"/>
        <v>20.776179324188693</v>
      </c>
      <c r="K56" s="24">
        <f>SUM(C119:C171)</f>
        <v>8934</v>
      </c>
      <c r="L56" s="24" t="s">
        <v>139</v>
      </c>
    </row>
    <row r="57" spans="1:12" x14ac:dyDescent="0.2">
      <c r="A57" s="1">
        <v>43</v>
      </c>
      <c r="B57" s="4">
        <v>43400</v>
      </c>
      <c r="C57">
        <v>24</v>
      </c>
      <c r="D57" s="3">
        <v>3066</v>
      </c>
      <c r="F57">
        <v>13</v>
      </c>
      <c r="G57" s="3">
        <v>2495</v>
      </c>
      <c r="H57">
        <v>0</v>
      </c>
      <c r="I57" s="34">
        <f t="shared" si="0"/>
        <v>18.62361382909328</v>
      </c>
      <c r="K57" s="24">
        <f>SUM(C172:C223)</f>
        <v>1107</v>
      </c>
      <c r="L57" s="24" t="s">
        <v>140</v>
      </c>
    </row>
    <row r="58" spans="1:12" x14ac:dyDescent="0.2">
      <c r="A58" s="1">
        <v>44</v>
      </c>
      <c r="B58" s="4">
        <v>43407</v>
      </c>
      <c r="C58">
        <v>25</v>
      </c>
      <c r="D58" s="3">
        <v>3004</v>
      </c>
      <c r="F58">
        <v>17</v>
      </c>
      <c r="G58" s="3">
        <v>2461</v>
      </c>
      <c r="H58">
        <v>0</v>
      </c>
      <c r="I58" s="34">
        <f t="shared" si="0"/>
        <v>18.075898801597869</v>
      </c>
      <c r="L58" s="24"/>
    </row>
    <row r="59" spans="1:12" x14ac:dyDescent="0.2">
      <c r="A59" s="1">
        <v>45</v>
      </c>
      <c r="B59" s="4">
        <v>43414</v>
      </c>
      <c r="C59">
        <v>30</v>
      </c>
      <c r="D59" s="3">
        <v>3022</v>
      </c>
      <c r="F59">
        <v>17</v>
      </c>
      <c r="G59" s="3">
        <v>2445</v>
      </c>
      <c r="H59">
        <v>0</v>
      </c>
      <c r="I59" s="34">
        <f t="shared" si="0"/>
        <v>19.093315684976837</v>
      </c>
      <c r="K59" s="37">
        <f>SUM(D14:D66)</f>
        <v>169673</v>
      </c>
      <c r="L59" s="24" t="s">
        <v>143</v>
      </c>
    </row>
    <row r="60" spans="1:12" x14ac:dyDescent="0.2">
      <c r="A60" s="1">
        <v>46</v>
      </c>
      <c r="B60" s="4">
        <v>43421</v>
      </c>
      <c r="C60">
        <v>26</v>
      </c>
      <c r="D60" s="3">
        <v>3143</v>
      </c>
      <c r="F60">
        <v>16</v>
      </c>
      <c r="G60" s="3">
        <v>2529</v>
      </c>
      <c r="H60">
        <v>0</v>
      </c>
      <c r="I60" s="34">
        <f t="shared" si="0"/>
        <v>19.535475660197264</v>
      </c>
      <c r="K60" s="37">
        <f>SUM(D67:D118)</f>
        <v>167328</v>
      </c>
      <c r="L60" s="24" t="s">
        <v>144</v>
      </c>
    </row>
    <row r="61" spans="1:12" x14ac:dyDescent="0.2">
      <c r="A61" s="1">
        <v>47</v>
      </c>
      <c r="B61" s="4">
        <v>43428</v>
      </c>
      <c r="C61">
        <v>31</v>
      </c>
      <c r="D61" s="3">
        <v>3178</v>
      </c>
      <c r="F61">
        <v>21</v>
      </c>
      <c r="G61" s="3">
        <v>2560</v>
      </c>
      <c r="H61">
        <v>0</v>
      </c>
      <c r="I61" s="34">
        <f t="shared" si="0"/>
        <v>19.446192573945879</v>
      </c>
      <c r="K61" s="37">
        <f>SUM(D119:D171)</f>
        <v>357483</v>
      </c>
      <c r="L61" s="24" t="s">
        <v>145</v>
      </c>
    </row>
    <row r="62" spans="1:12" x14ac:dyDescent="0.2">
      <c r="A62" s="1">
        <v>48</v>
      </c>
      <c r="B62" s="4">
        <v>43435</v>
      </c>
      <c r="C62">
        <v>38</v>
      </c>
      <c r="D62" s="3">
        <v>3288</v>
      </c>
      <c r="F62">
        <v>23</v>
      </c>
      <c r="G62" s="3">
        <v>2639</v>
      </c>
      <c r="H62">
        <v>0</v>
      </c>
      <c r="I62" s="34">
        <f t="shared" si="0"/>
        <v>19.738442822384428</v>
      </c>
      <c r="K62" s="37">
        <f>SUM(D172:D223)</f>
        <v>407979</v>
      </c>
      <c r="L62" s="24" t="s">
        <v>146</v>
      </c>
    </row>
    <row r="63" spans="1:12" x14ac:dyDescent="0.2">
      <c r="A63" s="1">
        <v>49</v>
      </c>
      <c r="B63" s="4">
        <v>43442</v>
      </c>
      <c r="C63">
        <v>56</v>
      </c>
      <c r="D63" s="3">
        <v>3399</v>
      </c>
      <c r="F63">
        <v>34</v>
      </c>
      <c r="G63" s="3">
        <v>2748</v>
      </c>
      <c r="H63">
        <v>0</v>
      </c>
      <c r="I63" s="34">
        <f t="shared" si="0"/>
        <v>19.152691968225948</v>
      </c>
      <c r="L63" s="24"/>
    </row>
    <row r="64" spans="1:12" x14ac:dyDescent="0.2">
      <c r="A64" s="1">
        <v>50</v>
      </c>
      <c r="B64" s="4">
        <v>43449</v>
      </c>
      <c r="C64">
        <v>52</v>
      </c>
      <c r="D64" s="3">
        <v>3552</v>
      </c>
      <c r="F64">
        <v>32</v>
      </c>
      <c r="G64" s="3">
        <v>2843</v>
      </c>
      <c r="H64">
        <v>0</v>
      </c>
      <c r="I64" s="34">
        <f t="shared" si="0"/>
        <v>19.960585585585587</v>
      </c>
      <c r="K64" s="37">
        <f>SUM(E172:E223)</f>
        <v>456797</v>
      </c>
      <c r="L64" s="24" t="s">
        <v>142</v>
      </c>
    </row>
    <row r="65" spans="1:12" x14ac:dyDescent="0.2">
      <c r="A65" s="1">
        <v>51</v>
      </c>
      <c r="B65" s="4">
        <v>43456</v>
      </c>
      <c r="C65">
        <v>88</v>
      </c>
      <c r="D65" s="3">
        <v>3490</v>
      </c>
      <c r="F65">
        <v>58</v>
      </c>
      <c r="G65" s="3">
        <v>2825</v>
      </c>
      <c r="H65">
        <v>0</v>
      </c>
      <c r="I65" s="34">
        <f t="shared" si="0"/>
        <v>19.054441260744987</v>
      </c>
    </row>
    <row r="66" spans="1:12" x14ac:dyDescent="0.2">
      <c r="A66" s="1">
        <v>52</v>
      </c>
      <c r="B66" s="4">
        <v>43463</v>
      </c>
      <c r="C66">
        <v>141</v>
      </c>
      <c r="D66" s="3">
        <v>3636</v>
      </c>
      <c r="F66">
        <v>75</v>
      </c>
      <c r="G66" s="3">
        <v>2939</v>
      </c>
      <c r="H66">
        <v>0</v>
      </c>
      <c r="I66" s="34">
        <f t="shared" si="0"/>
        <v>19.16941694169417</v>
      </c>
      <c r="K66" s="32">
        <f>100*(K64-K62)/K62</f>
        <v>11.965811965811966</v>
      </c>
      <c r="L66" s="24" t="s">
        <v>147</v>
      </c>
    </row>
    <row r="67" spans="1:12" x14ac:dyDescent="0.2">
      <c r="A67">
        <v>1</v>
      </c>
      <c r="B67" s="2">
        <v>43470</v>
      </c>
      <c r="C67">
        <v>211</v>
      </c>
      <c r="D67" s="3">
        <v>3919</v>
      </c>
      <c r="F67">
        <v>132</v>
      </c>
      <c r="G67" s="3">
        <v>3205</v>
      </c>
      <c r="H67">
        <v>0</v>
      </c>
      <c r="I67" s="34">
        <f t="shared" ref="I67:I130" si="1">100*(D67-G67)/D67</f>
        <v>18.218933401377903</v>
      </c>
    </row>
    <row r="68" spans="1:12" x14ac:dyDescent="0.2">
      <c r="A68">
        <v>2</v>
      </c>
      <c r="B68" s="2">
        <v>43477</v>
      </c>
      <c r="C68">
        <v>260</v>
      </c>
      <c r="D68" s="3">
        <v>4055</v>
      </c>
      <c r="F68">
        <v>166</v>
      </c>
      <c r="G68" s="3">
        <v>3296</v>
      </c>
      <c r="H68">
        <v>0</v>
      </c>
      <c r="I68" s="34">
        <f t="shared" si="1"/>
        <v>18.717632552404439</v>
      </c>
    </row>
    <row r="69" spans="1:12" x14ac:dyDescent="0.2">
      <c r="A69">
        <v>3</v>
      </c>
      <c r="B69" s="2">
        <v>43484</v>
      </c>
      <c r="C69">
        <v>246</v>
      </c>
      <c r="D69" s="3">
        <v>4098</v>
      </c>
      <c r="F69">
        <v>147</v>
      </c>
      <c r="G69" s="3">
        <v>3364</v>
      </c>
      <c r="H69">
        <v>0</v>
      </c>
      <c r="I69" s="34">
        <f t="shared" si="1"/>
        <v>17.91117618350415</v>
      </c>
    </row>
    <row r="70" spans="1:12" x14ac:dyDescent="0.2">
      <c r="A70">
        <v>4</v>
      </c>
      <c r="B70" s="2">
        <v>43491</v>
      </c>
      <c r="C70">
        <v>276</v>
      </c>
      <c r="D70" s="3">
        <v>3899</v>
      </c>
      <c r="F70">
        <v>177</v>
      </c>
      <c r="G70" s="3">
        <v>3183</v>
      </c>
      <c r="H70">
        <v>0</v>
      </c>
      <c r="I70" s="34">
        <f t="shared" si="1"/>
        <v>18.363682995639909</v>
      </c>
    </row>
    <row r="71" spans="1:12" x14ac:dyDescent="0.2">
      <c r="A71">
        <v>5</v>
      </c>
      <c r="B71" s="2">
        <v>43498</v>
      </c>
      <c r="C71">
        <v>327</v>
      </c>
      <c r="D71" s="3">
        <v>3893</v>
      </c>
      <c r="F71">
        <v>188</v>
      </c>
      <c r="G71" s="3">
        <v>3166</v>
      </c>
      <c r="H71">
        <v>0</v>
      </c>
      <c r="I71" s="34">
        <f t="shared" si="1"/>
        <v>18.674544053429234</v>
      </c>
    </row>
    <row r="72" spans="1:12" x14ac:dyDescent="0.2">
      <c r="A72">
        <v>6</v>
      </c>
      <c r="B72" s="2">
        <v>43505</v>
      </c>
      <c r="C72">
        <v>367</v>
      </c>
      <c r="D72" s="3">
        <v>3891</v>
      </c>
      <c r="F72">
        <v>219</v>
      </c>
      <c r="G72" s="3">
        <v>3200</v>
      </c>
      <c r="H72">
        <v>0</v>
      </c>
      <c r="I72" s="34">
        <f t="shared" si="1"/>
        <v>17.758930866101259</v>
      </c>
    </row>
    <row r="73" spans="1:12" x14ac:dyDescent="0.2">
      <c r="A73">
        <v>7</v>
      </c>
      <c r="B73" s="2">
        <v>43512</v>
      </c>
      <c r="C73">
        <v>483</v>
      </c>
      <c r="D73" s="3">
        <v>3896</v>
      </c>
      <c r="F73">
        <v>306</v>
      </c>
      <c r="G73" s="3">
        <v>3143</v>
      </c>
      <c r="H73">
        <v>0</v>
      </c>
      <c r="I73" s="34">
        <f t="shared" si="1"/>
        <v>19.327515400410679</v>
      </c>
    </row>
    <row r="74" spans="1:12" x14ac:dyDescent="0.2">
      <c r="A74">
        <v>8</v>
      </c>
      <c r="B74" s="2">
        <v>43519</v>
      </c>
      <c r="C74">
        <v>474</v>
      </c>
      <c r="D74" s="3">
        <v>3987</v>
      </c>
      <c r="F74">
        <v>310</v>
      </c>
      <c r="G74" s="3">
        <v>3222</v>
      </c>
      <c r="H74">
        <v>0</v>
      </c>
      <c r="I74" s="34">
        <f t="shared" si="1"/>
        <v>19.187358916478555</v>
      </c>
    </row>
    <row r="75" spans="1:12" x14ac:dyDescent="0.2">
      <c r="A75">
        <v>9</v>
      </c>
      <c r="B75" s="2">
        <v>43526</v>
      </c>
      <c r="C75">
        <v>516</v>
      </c>
      <c r="D75" s="3">
        <v>3758</v>
      </c>
      <c r="F75">
        <v>338</v>
      </c>
      <c r="G75" s="3">
        <v>3025</v>
      </c>
      <c r="H75">
        <v>0</v>
      </c>
      <c r="I75" s="34">
        <f t="shared" si="1"/>
        <v>19.505055880787651</v>
      </c>
    </row>
    <row r="76" spans="1:12" x14ac:dyDescent="0.2">
      <c r="A76">
        <v>10</v>
      </c>
      <c r="B76" s="2">
        <v>43533</v>
      </c>
      <c r="C76">
        <v>543</v>
      </c>
      <c r="D76" s="3">
        <v>3752</v>
      </c>
      <c r="F76">
        <v>380</v>
      </c>
      <c r="G76" s="3">
        <v>3042</v>
      </c>
      <c r="H76">
        <v>0</v>
      </c>
      <c r="I76" s="34">
        <f t="shared" si="1"/>
        <v>18.923240938166312</v>
      </c>
    </row>
    <row r="77" spans="1:12" x14ac:dyDescent="0.2">
      <c r="A77">
        <v>11</v>
      </c>
      <c r="B77" s="2">
        <v>43540</v>
      </c>
      <c r="C77">
        <v>511</v>
      </c>
      <c r="D77" s="3">
        <v>3978</v>
      </c>
      <c r="F77">
        <v>362</v>
      </c>
      <c r="G77" s="3">
        <v>3217</v>
      </c>
      <c r="H77">
        <v>0</v>
      </c>
      <c r="I77" s="34">
        <f t="shared" si="1"/>
        <v>19.130216189039718</v>
      </c>
    </row>
    <row r="78" spans="1:12" x14ac:dyDescent="0.2">
      <c r="A78">
        <v>12</v>
      </c>
      <c r="B78" s="2">
        <v>43547</v>
      </c>
      <c r="C78">
        <v>480</v>
      </c>
      <c r="D78" s="3">
        <v>3797</v>
      </c>
      <c r="F78">
        <v>350</v>
      </c>
      <c r="G78" s="3">
        <v>3089</v>
      </c>
      <c r="H78">
        <v>0</v>
      </c>
      <c r="I78" s="34">
        <f t="shared" si="1"/>
        <v>18.646299710297605</v>
      </c>
    </row>
    <row r="79" spans="1:12" x14ac:dyDescent="0.2">
      <c r="A79">
        <v>13</v>
      </c>
      <c r="B79" s="2">
        <v>43554</v>
      </c>
      <c r="C79">
        <v>459</v>
      </c>
      <c r="D79" s="3">
        <v>3714</v>
      </c>
      <c r="F79">
        <v>349</v>
      </c>
      <c r="G79" s="3">
        <v>2985</v>
      </c>
      <c r="H79">
        <v>0</v>
      </c>
      <c r="I79" s="34">
        <f t="shared" si="1"/>
        <v>19.628432956381261</v>
      </c>
    </row>
    <row r="80" spans="1:12" x14ac:dyDescent="0.2">
      <c r="A80">
        <v>14</v>
      </c>
      <c r="B80" s="2">
        <v>43561</v>
      </c>
      <c r="C80">
        <v>339</v>
      </c>
      <c r="D80" s="3">
        <v>3634</v>
      </c>
      <c r="F80">
        <v>256</v>
      </c>
      <c r="G80" s="3">
        <v>2943</v>
      </c>
      <c r="H80">
        <v>0</v>
      </c>
      <c r="I80" s="34">
        <f t="shared" si="1"/>
        <v>19.014859658778207</v>
      </c>
    </row>
    <row r="81" spans="1:9" x14ac:dyDescent="0.2">
      <c r="A81">
        <v>15</v>
      </c>
      <c r="B81" s="2">
        <v>43568</v>
      </c>
      <c r="C81">
        <v>303</v>
      </c>
      <c r="D81" s="3">
        <v>3450</v>
      </c>
      <c r="F81">
        <v>232</v>
      </c>
      <c r="G81" s="3">
        <v>2819</v>
      </c>
      <c r="H81">
        <v>0</v>
      </c>
      <c r="I81" s="34">
        <f t="shared" si="1"/>
        <v>18.289855072463769</v>
      </c>
    </row>
    <row r="82" spans="1:9" x14ac:dyDescent="0.2">
      <c r="A82">
        <v>16</v>
      </c>
      <c r="B82" s="2">
        <v>43575</v>
      </c>
      <c r="C82">
        <v>202</v>
      </c>
      <c r="D82" s="3">
        <v>3414</v>
      </c>
      <c r="F82">
        <v>151</v>
      </c>
      <c r="G82" s="3">
        <v>2739</v>
      </c>
      <c r="H82">
        <v>0</v>
      </c>
      <c r="I82" s="34">
        <f t="shared" si="1"/>
        <v>19.77152899824253</v>
      </c>
    </row>
    <row r="83" spans="1:9" x14ac:dyDescent="0.2">
      <c r="A83">
        <v>17</v>
      </c>
      <c r="B83" s="2">
        <v>43582</v>
      </c>
      <c r="C83">
        <v>156</v>
      </c>
      <c r="D83" s="3">
        <v>3273</v>
      </c>
      <c r="F83">
        <v>118</v>
      </c>
      <c r="G83" s="3">
        <v>2619</v>
      </c>
      <c r="H83">
        <v>0</v>
      </c>
      <c r="I83" s="34">
        <f t="shared" si="1"/>
        <v>19.981668194317141</v>
      </c>
    </row>
    <row r="84" spans="1:9" x14ac:dyDescent="0.2">
      <c r="A84">
        <v>18</v>
      </c>
      <c r="B84" s="2">
        <v>43589</v>
      </c>
      <c r="C84">
        <v>97</v>
      </c>
      <c r="D84" s="3">
        <v>3223</v>
      </c>
      <c r="F84">
        <v>65</v>
      </c>
      <c r="G84" s="3">
        <v>2625</v>
      </c>
      <c r="H84">
        <v>0</v>
      </c>
      <c r="I84" s="34">
        <f t="shared" si="1"/>
        <v>18.554142103630159</v>
      </c>
    </row>
    <row r="85" spans="1:9" x14ac:dyDescent="0.2">
      <c r="A85">
        <v>19</v>
      </c>
      <c r="B85" s="2">
        <v>43596</v>
      </c>
      <c r="C85">
        <v>68</v>
      </c>
      <c r="D85" s="3">
        <v>3229</v>
      </c>
      <c r="F85">
        <v>50</v>
      </c>
      <c r="G85" s="3">
        <v>2624</v>
      </c>
      <c r="H85">
        <v>0</v>
      </c>
      <c r="I85" s="34">
        <f t="shared" si="1"/>
        <v>18.73645091359554</v>
      </c>
    </row>
    <row r="86" spans="1:9" x14ac:dyDescent="0.2">
      <c r="A86">
        <v>20</v>
      </c>
      <c r="B86" s="2">
        <v>43603</v>
      </c>
      <c r="C86">
        <v>50</v>
      </c>
      <c r="D86" s="3">
        <v>3159</v>
      </c>
      <c r="F86">
        <v>38</v>
      </c>
      <c r="G86" s="3">
        <v>2574</v>
      </c>
      <c r="H86">
        <v>0</v>
      </c>
      <c r="I86" s="34">
        <f t="shared" si="1"/>
        <v>18.518518518518519</v>
      </c>
    </row>
    <row r="87" spans="1:9" x14ac:dyDescent="0.2">
      <c r="A87">
        <v>21</v>
      </c>
      <c r="B87" s="2">
        <v>43610</v>
      </c>
      <c r="C87">
        <v>30</v>
      </c>
      <c r="D87" s="3">
        <v>3149</v>
      </c>
      <c r="F87">
        <v>22</v>
      </c>
      <c r="G87" s="3">
        <v>2499</v>
      </c>
      <c r="H87">
        <v>0</v>
      </c>
      <c r="I87" s="34">
        <f t="shared" si="1"/>
        <v>20.641473483645601</v>
      </c>
    </row>
    <row r="88" spans="1:9" x14ac:dyDescent="0.2">
      <c r="A88">
        <v>22</v>
      </c>
      <c r="B88" s="2">
        <v>43617</v>
      </c>
      <c r="C88">
        <v>29</v>
      </c>
      <c r="D88" s="3">
        <v>3117</v>
      </c>
      <c r="F88">
        <v>20</v>
      </c>
      <c r="G88" s="3">
        <v>2525</v>
      </c>
      <c r="H88">
        <v>0</v>
      </c>
      <c r="I88" s="34">
        <f t="shared" si="1"/>
        <v>18.992621110041707</v>
      </c>
    </row>
    <row r="89" spans="1:9" x14ac:dyDescent="0.2">
      <c r="A89">
        <v>23</v>
      </c>
      <c r="B89" s="2">
        <v>43624</v>
      </c>
      <c r="C89">
        <v>21</v>
      </c>
      <c r="D89" s="3">
        <v>3045</v>
      </c>
      <c r="F89">
        <v>13</v>
      </c>
      <c r="G89" s="3">
        <v>2434</v>
      </c>
      <c r="H89">
        <v>0</v>
      </c>
      <c r="I89" s="34">
        <f t="shared" si="1"/>
        <v>20.065681444991789</v>
      </c>
    </row>
    <row r="90" spans="1:9" x14ac:dyDescent="0.2">
      <c r="A90">
        <v>24</v>
      </c>
      <c r="B90" s="2">
        <v>43631</v>
      </c>
      <c r="C90">
        <v>16</v>
      </c>
      <c r="D90" s="3">
        <v>2934</v>
      </c>
      <c r="F90">
        <v>10</v>
      </c>
      <c r="G90" s="3">
        <v>2353</v>
      </c>
      <c r="H90">
        <v>0</v>
      </c>
      <c r="I90" s="34">
        <f t="shared" si="1"/>
        <v>19.80231765507839</v>
      </c>
    </row>
    <row r="91" spans="1:9" x14ac:dyDescent="0.2">
      <c r="A91">
        <v>25</v>
      </c>
      <c r="B91" s="2">
        <v>43638</v>
      </c>
      <c r="C91">
        <v>13</v>
      </c>
      <c r="D91" s="3">
        <v>2952</v>
      </c>
      <c r="F91">
        <v>10</v>
      </c>
      <c r="G91" s="3">
        <v>2363</v>
      </c>
      <c r="H91">
        <v>0</v>
      </c>
      <c r="I91" s="34">
        <f t="shared" si="1"/>
        <v>19.952574525745259</v>
      </c>
    </row>
    <row r="92" spans="1:9" x14ac:dyDescent="0.2">
      <c r="A92">
        <v>26</v>
      </c>
      <c r="B92" s="2">
        <v>43645</v>
      </c>
      <c r="C92">
        <v>15</v>
      </c>
      <c r="D92" s="3">
        <v>2898</v>
      </c>
      <c r="F92">
        <v>9</v>
      </c>
      <c r="G92" s="3">
        <v>2298</v>
      </c>
      <c r="H92">
        <v>0</v>
      </c>
      <c r="I92" s="34">
        <f t="shared" si="1"/>
        <v>20.703933747412009</v>
      </c>
    </row>
    <row r="93" spans="1:9" x14ac:dyDescent="0.2">
      <c r="A93">
        <v>27</v>
      </c>
      <c r="B93" s="2">
        <v>43652</v>
      </c>
      <c r="C93">
        <v>13</v>
      </c>
      <c r="D93" s="3">
        <v>2864</v>
      </c>
      <c r="F93">
        <v>7</v>
      </c>
      <c r="G93" s="3">
        <v>2310</v>
      </c>
      <c r="H93">
        <v>0</v>
      </c>
      <c r="I93" s="34">
        <f t="shared" si="1"/>
        <v>19.343575418994412</v>
      </c>
    </row>
    <row r="94" spans="1:9" x14ac:dyDescent="0.2">
      <c r="A94">
        <v>28</v>
      </c>
      <c r="B94" s="2">
        <v>43659</v>
      </c>
      <c r="C94">
        <v>11</v>
      </c>
      <c r="D94" s="3">
        <v>2770</v>
      </c>
      <c r="F94">
        <v>7</v>
      </c>
      <c r="G94" s="3">
        <v>2201</v>
      </c>
      <c r="H94">
        <v>0</v>
      </c>
      <c r="I94" s="34">
        <f t="shared" si="1"/>
        <v>20.541516245487365</v>
      </c>
    </row>
    <row r="95" spans="1:9" x14ac:dyDescent="0.2">
      <c r="A95">
        <v>29</v>
      </c>
      <c r="B95" s="2">
        <v>43666</v>
      </c>
      <c r="C95">
        <v>5</v>
      </c>
      <c r="D95" s="3">
        <v>2679</v>
      </c>
      <c r="F95">
        <v>3</v>
      </c>
      <c r="G95" s="3">
        <v>2145</v>
      </c>
      <c r="H95">
        <v>0</v>
      </c>
      <c r="I95" s="34">
        <f t="shared" si="1"/>
        <v>19.932810750279955</v>
      </c>
    </row>
    <row r="96" spans="1:9" x14ac:dyDescent="0.2">
      <c r="A96">
        <v>30</v>
      </c>
      <c r="B96" s="2">
        <v>43673</v>
      </c>
      <c r="C96">
        <v>8</v>
      </c>
      <c r="D96" s="3">
        <v>2762</v>
      </c>
      <c r="F96">
        <v>6</v>
      </c>
      <c r="G96" s="3">
        <v>2189</v>
      </c>
      <c r="H96">
        <v>0</v>
      </c>
      <c r="I96" s="34">
        <f t="shared" si="1"/>
        <v>20.745836350470672</v>
      </c>
    </row>
    <row r="97" spans="1:9" x14ac:dyDescent="0.2">
      <c r="A97">
        <v>31</v>
      </c>
      <c r="B97" s="2">
        <v>43680</v>
      </c>
      <c r="C97">
        <v>6</v>
      </c>
      <c r="D97" s="3">
        <v>2737</v>
      </c>
      <c r="F97">
        <v>4</v>
      </c>
      <c r="G97" s="3">
        <v>2188</v>
      </c>
      <c r="H97">
        <v>0</v>
      </c>
      <c r="I97" s="34">
        <f t="shared" si="1"/>
        <v>20.058458165875045</v>
      </c>
    </row>
    <row r="98" spans="1:9" x14ac:dyDescent="0.2">
      <c r="A98">
        <v>32</v>
      </c>
      <c r="B98" s="2">
        <v>43687</v>
      </c>
      <c r="C98">
        <v>7</v>
      </c>
      <c r="D98" s="3">
        <v>2645</v>
      </c>
      <c r="F98">
        <v>4</v>
      </c>
      <c r="G98" s="3">
        <v>2113</v>
      </c>
      <c r="H98">
        <v>0</v>
      </c>
      <c r="I98" s="34">
        <f t="shared" si="1"/>
        <v>20.113421550094518</v>
      </c>
    </row>
    <row r="99" spans="1:9" x14ac:dyDescent="0.2">
      <c r="A99">
        <v>33</v>
      </c>
      <c r="B99" s="2">
        <v>43694</v>
      </c>
      <c r="C99">
        <v>8</v>
      </c>
      <c r="D99" s="3">
        <v>2601</v>
      </c>
      <c r="F99">
        <v>7</v>
      </c>
      <c r="G99" s="3">
        <v>2073</v>
      </c>
      <c r="H99">
        <v>0</v>
      </c>
      <c r="I99" s="34">
        <f t="shared" si="1"/>
        <v>20.299884659746251</v>
      </c>
    </row>
    <row r="100" spans="1:9" x14ac:dyDescent="0.2">
      <c r="A100">
        <v>34</v>
      </c>
      <c r="B100" s="2">
        <v>43701</v>
      </c>
      <c r="C100">
        <v>6</v>
      </c>
      <c r="D100" s="3">
        <v>2602</v>
      </c>
      <c r="F100">
        <v>4</v>
      </c>
      <c r="G100" s="3">
        <v>2081</v>
      </c>
      <c r="H100">
        <v>0</v>
      </c>
      <c r="I100" s="34">
        <f t="shared" si="1"/>
        <v>20.023059185242122</v>
      </c>
    </row>
    <row r="101" spans="1:9" x14ac:dyDescent="0.2">
      <c r="A101">
        <v>35</v>
      </c>
      <c r="B101" s="2">
        <v>43708</v>
      </c>
      <c r="C101">
        <v>13</v>
      </c>
      <c r="D101" s="3">
        <v>2618</v>
      </c>
      <c r="F101">
        <v>11</v>
      </c>
      <c r="G101" s="3">
        <v>2091</v>
      </c>
      <c r="H101">
        <v>0</v>
      </c>
      <c r="I101" s="34">
        <f t="shared" si="1"/>
        <v>20.129870129870131</v>
      </c>
    </row>
    <row r="102" spans="1:9" x14ac:dyDescent="0.2">
      <c r="A102">
        <v>36</v>
      </c>
      <c r="B102" s="2">
        <v>43715</v>
      </c>
      <c r="C102">
        <v>12</v>
      </c>
      <c r="D102" s="3">
        <v>2583</v>
      </c>
      <c r="F102">
        <v>11</v>
      </c>
      <c r="G102" s="3">
        <v>2117</v>
      </c>
      <c r="H102">
        <v>0</v>
      </c>
      <c r="I102" s="34">
        <f t="shared" si="1"/>
        <v>18.041037553232677</v>
      </c>
    </row>
    <row r="103" spans="1:9" x14ac:dyDescent="0.2">
      <c r="A103">
        <v>37</v>
      </c>
      <c r="B103" s="2">
        <v>43722</v>
      </c>
      <c r="C103">
        <v>16</v>
      </c>
      <c r="D103" s="3">
        <v>2515</v>
      </c>
      <c r="F103">
        <v>11</v>
      </c>
      <c r="G103" s="3">
        <v>2027</v>
      </c>
      <c r="H103">
        <v>0</v>
      </c>
      <c r="I103" s="34">
        <f t="shared" si="1"/>
        <v>19.403578528827037</v>
      </c>
    </row>
    <row r="104" spans="1:9" x14ac:dyDescent="0.2">
      <c r="A104">
        <v>38</v>
      </c>
      <c r="B104" s="2">
        <v>43729</v>
      </c>
      <c r="C104">
        <v>14</v>
      </c>
      <c r="D104" s="3">
        <v>2709</v>
      </c>
      <c r="F104">
        <v>9</v>
      </c>
      <c r="G104" s="3">
        <v>2199</v>
      </c>
      <c r="H104">
        <v>0</v>
      </c>
      <c r="I104" s="34">
        <f t="shared" si="1"/>
        <v>18.826135105204873</v>
      </c>
    </row>
    <row r="105" spans="1:9" x14ac:dyDescent="0.2">
      <c r="A105">
        <v>39</v>
      </c>
      <c r="B105" s="2">
        <v>43736</v>
      </c>
      <c r="C105">
        <v>16</v>
      </c>
      <c r="D105" s="3">
        <v>2780</v>
      </c>
      <c r="F105">
        <v>11</v>
      </c>
      <c r="G105" s="3">
        <v>2217</v>
      </c>
      <c r="H105">
        <v>0</v>
      </c>
      <c r="I105" s="34">
        <f t="shared" si="1"/>
        <v>20.25179856115108</v>
      </c>
    </row>
    <row r="106" spans="1:9" x14ac:dyDescent="0.2">
      <c r="A106">
        <v>40</v>
      </c>
      <c r="B106" s="2">
        <v>43743</v>
      </c>
      <c r="C106">
        <v>17</v>
      </c>
      <c r="D106" s="3">
        <v>2714</v>
      </c>
      <c r="F106">
        <v>12</v>
      </c>
      <c r="G106" s="3">
        <v>2181</v>
      </c>
      <c r="H106">
        <v>0</v>
      </c>
      <c r="I106" s="34">
        <f t="shared" si="1"/>
        <v>19.638909358879882</v>
      </c>
    </row>
    <row r="107" spans="1:9" x14ac:dyDescent="0.2">
      <c r="A107">
        <v>41</v>
      </c>
      <c r="B107" s="2">
        <v>43750</v>
      </c>
      <c r="C107">
        <v>16</v>
      </c>
      <c r="D107" s="3">
        <v>2782</v>
      </c>
      <c r="F107">
        <v>8</v>
      </c>
      <c r="G107" s="3">
        <v>2256</v>
      </c>
      <c r="H107">
        <v>0</v>
      </c>
      <c r="I107" s="34">
        <f t="shared" si="1"/>
        <v>18.90726096333573</v>
      </c>
    </row>
    <row r="108" spans="1:9" x14ac:dyDescent="0.2">
      <c r="A108">
        <v>42</v>
      </c>
      <c r="B108" s="2">
        <v>43757</v>
      </c>
      <c r="C108">
        <v>18</v>
      </c>
      <c r="D108" s="3">
        <v>2992</v>
      </c>
      <c r="F108">
        <v>16</v>
      </c>
      <c r="G108" s="3">
        <v>2389</v>
      </c>
      <c r="H108">
        <v>0</v>
      </c>
      <c r="I108" s="34">
        <f t="shared" si="1"/>
        <v>20.15374331550802</v>
      </c>
    </row>
    <row r="109" spans="1:9" x14ac:dyDescent="0.2">
      <c r="A109">
        <v>43</v>
      </c>
      <c r="B109" s="2">
        <v>43764</v>
      </c>
      <c r="C109">
        <v>30</v>
      </c>
      <c r="D109" s="3">
        <v>2995</v>
      </c>
      <c r="F109">
        <v>19</v>
      </c>
      <c r="G109" s="3">
        <v>2415</v>
      </c>
      <c r="H109">
        <v>0</v>
      </c>
      <c r="I109" s="34">
        <f t="shared" si="1"/>
        <v>19.365609348914859</v>
      </c>
    </row>
    <row r="110" spans="1:9" x14ac:dyDescent="0.2">
      <c r="A110">
        <v>44</v>
      </c>
      <c r="B110" s="2">
        <v>43771</v>
      </c>
      <c r="C110">
        <v>31</v>
      </c>
      <c r="D110" s="3">
        <v>2928</v>
      </c>
      <c r="F110">
        <v>22</v>
      </c>
      <c r="G110" s="3">
        <v>2339</v>
      </c>
      <c r="H110">
        <v>0</v>
      </c>
      <c r="I110" s="34">
        <f t="shared" si="1"/>
        <v>20.116120218579233</v>
      </c>
    </row>
    <row r="111" spans="1:9" x14ac:dyDescent="0.2">
      <c r="A111">
        <v>45</v>
      </c>
      <c r="B111" s="2">
        <v>43778</v>
      </c>
      <c r="C111">
        <v>31</v>
      </c>
      <c r="D111" s="3">
        <v>3081</v>
      </c>
      <c r="F111">
        <v>21</v>
      </c>
      <c r="G111" s="3">
        <v>2498</v>
      </c>
      <c r="H111">
        <v>0</v>
      </c>
      <c r="I111" s="34">
        <f t="shared" si="1"/>
        <v>18.922427783187278</v>
      </c>
    </row>
    <row r="112" spans="1:9" x14ac:dyDescent="0.2">
      <c r="A112">
        <v>46</v>
      </c>
      <c r="B112" s="2">
        <v>43785</v>
      </c>
      <c r="C112">
        <v>39</v>
      </c>
      <c r="D112" s="3">
        <v>3106</v>
      </c>
      <c r="F112">
        <v>24</v>
      </c>
      <c r="G112" s="3">
        <v>2495</v>
      </c>
      <c r="H112">
        <v>0</v>
      </c>
      <c r="I112" s="34">
        <f t="shared" si="1"/>
        <v>19.671603348358015</v>
      </c>
    </row>
    <row r="113" spans="1:9" x14ac:dyDescent="0.2">
      <c r="A113">
        <v>47</v>
      </c>
      <c r="B113" s="2">
        <v>43792</v>
      </c>
      <c r="C113">
        <v>50</v>
      </c>
      <c r="D113" s="3">
        <v>3014</v>
      </c>
      <c r="F113">
        <v>30</v>
      </c>
      <c r="G113" s="3">
        <v>2424</v>
      </c>
      <c r="H113">
        <v>0</v>
      </c>
      <c r="I113" s="34">
        <f t="shared" si="1"/>
        <v>19.575315195753152</v>
      </c>
    </row>
    <row r="114" spans="1:9" x14ac:dyDescent="0.2">
      <c r="A114">
        <v>48</v>
      </c>
      <c r="B114" s="2">
        <v>43799</v>
      </c>
      <c r="C114">
        <v>66</v>
      </c>
      <c r="D114" s="3">
        <v>2997</v>
      </c>
      <c r="F114">
        <v>42</v>
      </c>
      <c r="G114" s="3">
        <v>2391</v>
      </c>
      <c r="H114">
        <v>0</v>
      </c>
      <c r="I114" s="34">
        <f t="shared" si="1"/>
        <v>20.22022022022022</v>
      </c>
    </row>
    <row r="115" spans="1:9" x14ac:dyDescent="0.2">
      <c r="A115">
        <v>49</v>
      </c>
      <c r="B115" s="2">
        <v>43806</v>
      </c>
      <c r="C115">
        <v>101</v>
      </c>
      <c r="D115" s="3">
        <v>3329</v>
      </c>
      <c r="F115">
        <v>59</v>
      </c>
      <c r="G115" s="3">
        <v>2667</v>
      </c>
      <c r="H115">
        <v>0</v>
      </c>
      <c r="I115" s="34">
        <f t="shared" si="1"/>
        <v>19.885851607089215</v>
      </c>
    </row>
    <row r="116" spans="1:9" x14ac:dyDescent="0.2">
      <c r="A116">
        <v>50</v>
      </c>
      <c r="B116" s="2">
        <v>43813</v>
      </c>
      <c r="C116">
        <v>111</v>
      </c>
      <c r="D116" s="3">
        <v>3480</v>
      </c>
      <c r="F116">
        <v>69</v>
      </c>
      <c r="G116" s="3">
        <v>2840</v>
      </c>
      <c r="H116">
        <v>0</v>
      </c>
      <c r="I116" s="34">
        <f t="shared" si="1"/>
        <v>18.390804597701148</v>
      </c>
    </row>
    <row r="117" spans="1:9" x14ac:dyDescent="0.2">
      <c r="A117">
        <v>51</v>
      </c>
      <c r="B117" s="2">
        <v>43820</v>
      </c>
      <c r="C117">
        <v>129</v>
      </c>
      <c r="D117" s="3">
        <v>3392</v>
      </c>
      <c r="F117">
        <v>65</v>
      </c>
      <c r="G117" s="3">
        <v>2714</v>
      </c>
      <c r="H117">
        <v>0</v>
      </c>
      <c r="I117" s="34">
        <f t="shared" si="1"/>
        <v>19.988207547169811</v>
      </c>
    </row>
    <row r="118" spans="1:9" x14ac:dyDescent="0.2">
      <c r="A118">
        <v>52</v>
      </c>
      <c r="B118" s="2">
        <v>43827</v>
      </c>
      <c r="C118">
        <v>203</v>
      </c>
      <c r="D118" s="3">
        <v>3539</v>
      </c>
      <c r="F118">
        <v>97</v>
      </c>
      <c r="G118" s="3">
        <v>2813</v>
      </c>
      <c r="H118">
        <v>0</v>
      </c>
      <c r="I118" s="34">
        <f t="shared" si="1"/>
        <v>20.514269567674486</v>
      </c>
    </row>
    <row r="119" spans="1:9" x14ac:dyDescent="0.2">
      <c r="A119">
        <v>1</v>
      </c>
      <c r="B119" s="4">
        <v>43834</v>
      </c>
      <c r="C119">
        <v>432</v>
      </c>
      <c r="D119" s="3">
        <v>4102</v>
      </c>
      <c r="F119">
        <v>227</v>
      </c>
      <c r="G119" s="3">
        <v>3316</v>
      </c>
      <c r="H119">
        <v>0</v>
      </c>
      <c r="I119" s="34">
        <f t="shared" si="1"/>
        <v>19.161384690394929</v>
      </c>
    </row>
    <row r="120" spans="1:9" x14ac:dyDescent="0.2">
      <c r="A120">
        <v>2</v>
      </c>
      <c r="B120" s="4">
        <v>43841</v>
      </c>
      <c r="C120">
        <v>472</v>
      </c>
      <c r="D120" s="3">
        <v>4137</v>
      </c>
      <c r="E120">
        <v>1</v>
      </c>
      <c r="F120">
        <v>272</v>
      </c>
      <c r="G120" s="3">
        <v>3356</v>
      </c>
      <c r="H120">
        <v>1</v>
      </c>
      <c r="I120" s="34">
        <f t="shared" si="1"/>
        <v>18.878414309886391</v>
      </c>
    </row>
    <row r="121" spans="1:9" x14ac:dyDescent="0.2">
      <c r="A121">
        <v>3</v>
      </c>
      <c r="B121" s="4">
        <v>43848</v>
      </c>
      <c r="C121">
        <v>465</v>
      </c>
      <c r="D121" s="3">
        <v>4057</v>
      </c>
      <c r="E121">
        <v>2</v>
      </c>
      <c r="F121">
        <v>267</v>
      </c>
      <c r="G121" s="3">
        <v>3238</v>
      </c>
      <c r="H121">
        <v>2</v>
      </c>
      <c r="I121" s="34">
        <f t="shared" si="1"/>
        <v>20.187330539807739</v>
      </c>
    </row>
    <row r="122" spans="1:9" x14ac:dyDescent="0.2">
      <c r="A122">
        <v>4</v>
      </c>
      <c r="B122" s="4">
        <v>43855</v>
      </c>
      <c r="C122">
        <v>498</v>
      </c>
      <c r="D122" s="3">
        <v>3905</v>
      </c>
      <c r="E122">
        <v>3</v>
      </c>
      <c r="F122">
        <v>289</v>
      </c>
      <c r="G122" s="3">
        <v>3097</v>
      </c>
      <c r="H122">
        <v>1</v>
      </c>
      <c r="I122" s="34">
        <f t="shared" si="1"/>
        <v>20.691421254801536</v>
      </c>
    </row>
    <row r="123" spans="1:9" x14ac:dyDescent="0.2">
      <c r="A123">
        <v>5</v>
      </c>
      <c r="B123" s="4">
        <v>43862</v>
      </c>
      <c r="C123">
        <v>480</v>
      </c>
      <c r="D123" s="3">
        <v>3810</v>
      </c>
      <c r="E123">
        <v>0</v>
      </c>
      <c r="F123">
        <v>279</v>
      </c>
      <c r="G123" s="3">
        <v>3090</v>
      </c>
      <c r="H123">
        <v>0</v>
      </c>
      <c r="I123" s="34">
        <f t="shared" si="1"/>
        <v>18.897637795275589</v>
      </c>
    </row>
    <row r="124" spans="1:9" x14ac:dyDescent="0.2">
      <c r="A124">
        <v>6</v>
      </c>
      <c r="B124" s="4">
        <v>43869</v>
      </c>
      <c r="C124">
        <v>519</v>
      </c>
      <c r="D124" s="3">
        <v>3816</v>
      </c>
      <c r="E124">
        <v>4</v>
      </c>
      <c r="F124">
        <v>295</v>
      </c>
      <c r="G124" s="3">
        <v>3092</v>
      </c>
      <c r="H124">
        <v>1</v>
      </c>
      <c r="I124" s="34">
        <f t="shared" si="1"/>
        <v>18.972746331236898</v>
      </c>
    </row>
    <row r="125" spans="1:9" x14ac:dyDescent="0.2">
      <c r="A125">
        <v>7</v>
      </c>
      <c r="B125" s="4">
        <v>43876</v>
      </c>
      <c r="C125">
        <v>560</v>
      </c>
      <c r="D125" s="3">
        <v>3839</v>
      </c>
      <c r="E125">
        <v>6</v>
      </c>
      <c r="F125">
        <v>338</v>
      </c>
      <c r="G125" s="3">
        <v>3049</v>
      </c>
      <c r="H125">
        <v>4</v>
      </c>
      <c r="I125" s="34">
        <f t="shared" si="1"/>
        <v>20.578275592602239</v>
      </c>
    </row>
    <row r="126" spans="1:9" x14ac:dyDescent="0.2">
      <c r="A126">
        <v>8</v>
      </c>
      <c r="B126" s="4">
        <v>43883</v>
      </c>
      <c r="C126">
        <v>566</v>
      </c>
      <c r="D126" s="3">
        <v>3711</v>
      </c>
      <c r="E126">
        <v>6</v>
      </c>
      <c r="F126">
        <v>366</v>
      </c>
      <c r="G126" s="3">
        <v>2967</v>
      </c>
      <c r="H126">
        <v>4</v>
      </c>
      <c r="I126" s="34">
        <f t="shared" si="1"/>
        <v>20.048504446240905</v>
      </c>
    </row>
    <row r="127" spans="1:9" x14ac:dyDescent="0.2">
      <c r="A127">
        <v>9</v>
      </c>
      <c r="B127" s="4">
        <v>43890</v>
      </c>
      <c r="C127">
        <v>655</v>
      </c>
      <c r="D127" s="3">
        <v>3837</v>
      </c>
      <c r="E127">
        <v>9</v>
      </c>
      <c r="F127">
        <v>415</v>
      </c>
      <c r="G127" s="3">
        <v>3058</v>
      </c>
      <c r="H127">
        <v>5</v>
      </c>
      <c r="I127" s="34">
        <f t="shared" si="1"/>
        <v>20.302319520458692</v>
      </c>
    </row>
    <row r="128" spans="1:9" x14ac:dyDescent="0.2">
      <c r="A128" s="1">
        <v>10</v>
      </c>
      <c r="B128" s="4">
        <v>43897</v>
      </c>
      <c r="C128">
        <v>634</v>
      </c>
      <c r="D128" s="3">
        <v>3976</v>
      </c>
      <c r="E128">
        <v>38</v>
      </c>
      <c r="F128">
        <v>407</v>
      </c>
      <c r="G128" s="3">
        <v>3216</v>
      </c>
      <c r="H128">
        <v>31</v>
      </c>
      <c r="I128" s="34">
        <f t="shared" si="1"/>
        <v>19.114688128772634</v>
      </c>
    </row>
    <row r="129" spans="1:9" x14ac:dyDescent="0.2">
      <c r="A129" s="1">
        <v>11</v>
      </c>
      <c r="B129" s="4">
        <v>43904</v>
      </c>
      <c r="C129">
        <v>625</v>
      </c>
      <c r="D129" s="3">
        <v>3971</v>
      </c>
      <c r="E129">
        <v>60</v>
      </c>
      <c r="F129">
        <v>425</v>
      </c>
      <c r="G129" s="3">
        <v>3196</v>
      </c>
      <c r="H129">
        <v>51</v>
      </c>
      <c r="I129" s="34">
        <f t="shared" si="1"/>
        <v>19.516494585746663</v>
      </c>
    </row>
    <row r="130" spans="1:9" x14ac:dyDescent="0.2">
      <c r="A130" s="1">
        <v>12</v>
      </c>
      <c r="B130" s="4">
        <v>43911</v>
      </c>
      <c r="C130">
        <v>558</v>
      </c>
      <c r="D130" s="3">
        <v>4543</v>
      </c>
      <c r="E130">
        <v>586</v>
      </c>
      <c r="F130">
        <v>400</v>
      </c>
      <c r="G130" s="3">
        <v>3609</v>
      </c>
      <c r="H130">
        <v>448</v>
      </c>
      <c r="I130" s="34">
        <f t="shared" si="1"/>
        <v>20.55910191503412</v>
      </c>
    </row>
    <row r="131" spans="1:9" x14ac:dyDescent="0.2">
      <c r="A131" s="1">
        <v>13</v>
      </c>
      <c r="B131" s="4">
        <v>43918</v>
      </c>
      <c r="C131">
        <v>445</v>
      </c>
      <c r="D131" s="3">
        <v>6169</v>
      </c>
      <c r="E131" s="3">
        <v>3211</v>
      </c>
      <c r="F131">
        <v>292</v>
      </c>
      <c r="G131" s="3">
        <v>4880</v>
      </c>
      <c r="H131" s="3">
        <v>2326</v>
      </c>
      <c r="I131" s="34">
        <f t="shared" ref="I131:I194" si="2">100*(D131-G131)/D131</f>
        <v>20.894796563462474</v>
      </c>
    </row>
    <row r="132" spans="1:9" x14ac:dyDescent="0.2">
      <c r="A132" s="1">
        <v>14</v>
      </c>
      <c r="B132" s="4">
        <v>43925</v>
      </c>
      <c r="C132">
        <v>476</v>
      </c>
      <c r="D132" s="3">
        <v>9911</v>
      </c>
      <c r="E132" s="3">
        <v>10113</v>
      </c>
      <c r="F132">
        <v>300</v>
      </c>
      <c r="G132" s="3">
        <v>7744</v>
      </c>
      <c r="H132" s="3">
        <v>7541</v>
      </c>
      <c r="I132" s="34">
        <f t="shared" si="2"/>
        <v>21.864594894561598</v>
      </c>
    </row>
    <row r="133" spans="1:9" x14ac:dyDescent="0.2">
      <c r="A133" s="1">
        <v>15</v>
      </c>
      <c r="B133" s="4">
        <v>43932</v>
      </c>
      <c r="C133">
        <v>473</v>
      </c>
      <c r="D133" s="3">
        <v>11988</v>
      </c>
      <c r="E133" s="3">
        <v>16306</v>
      </c>
      <c r="F133">
        <v>300</v>
      </c>
      <c r="G133" s="3">
        <v>9541</v>
      </c>
      <c r="H133" s="3">
        <v>12824</v>
      </c>
      <c r="I133" s="34">
        <f t="shared" si="2"/>
        <v>20.412078745412078</v>
      </c>
    </row>
    <row r="134" spans="1:9" x14ac:dyDescent="0.2">
      <c r="A134" s="1">
        <v>16</v>
      </c>
      <c r="B134" s="4">
        <v>43939</v>
      </c>
      <c r="C134">
        <v>263</v>
      </c>
      <c r="D134" s="3">
        <v>11405</v>
      </c>
      <c r="E134" s="3">
        <v>17201</v>
      </c>
      <c r="F134">
        <v>190</v>
      </c>
      <c r="G134" s="3">
        <v>9126</v>
      </c>
      <c r="H134" s="3">
        <v>13959</v>
      </c>
      <c r="I134" s="34">
        <f t="shared" si="2"/>
        <v>19.982463831652783</v>
      </c>
    </row>
    <row r="135" spans="1:9" x14ac:dyDescent="0.2">
      <c r="A135" s="1">
        <v>17</v>
      </c>
      <c r="B135" s="4">
        <v>43946</v>
      </c>
      <c r="C135">
        <v>143</v>
      </c>
      <c r="D135" s="3">
        <v>10369</v>
      </c>
      <c r="E135" s="3">
        <v>15525</v>
      </c>
      <c r="F135">
        <v>91</v>
      </c>
      <c r="G135" s="3">
        <v>8399</v>
      </c>
      <c r="H135" s="3">
        <v>12768</v>
      </c>
      <c r="I135" s="34">
        <f t="shared" si="2"/>
        <v>18.998939145529945</v>
      </c>
    </row>
    <row r="136" spans="1:9" x14ac:dyDescent="0.2">
      <c r="A136" s="1">
        <v>18</v>
      </c>
      <c r="B136" s="4">
        <v>43953</v>
      </c>
      <c r="C136">
        <v>66</v>
      </c>
      <c r="D136" s="3">
        <v>8929</v>
      </c>
      <c r="E136" s="3">
        <v>13199</v>
      </c>
      <c r="F136">
        <v>45</v>
      </c>
      <c r="G136" s="3">
        <v>7299</v>
      </c>
      <c r="H136" s="3">
        <v>10984</v>
      </c>
      <c r="I136" s="34">
        <f t="shared" si="2"/>
        <v>18.255123754059806</v>
      </c>
    </row>
    <row r="137" spans="1:9" x14ac:dyDescent="0.2">
      <c r="A137" s="1">
        <v>19</v>
      </c>
      <c r="B137" s="4">
        <v>43960</v>
      </c>
      <c r="C137">
        <v>48</v>
      </c>
      <c r="D137" s="3">
        <v>7825</v>
      </c>
      <c r="E137" s="3">
        <v>11223</v>
      </c>
      <c r="F137">
        <v>37</v>
      </c>
      <c r="G137" s="3">
        <v>6296</v>
      </c>
      <c r="H137" s="3">
        <v>9237</v>
      </c>
      <c r="I137" s="34">
        <f t="shared" si="2"/>
        <v>19.539936102236421</v>
      </c>
    </row>
    <row r="138" spans="1:9" x14ac:dyDescent="0.2">
      <c r="A138" s="1">
        <v>20</v>
      </c>
      <c r="B138" s="4">
        <v>43967</v>
      </c>
      <c r="C138">
        <v>22</v>
      </c>
      <c r="D138" s="3">
        <v>6779</v>
      </c>
      <c r="E138" s="3">
        <v>9229</v>
      </c>
      <c r="F138">
        <v>16</v>
      </c>
      <c r="G138" s="3">
        <v>5407</v>
      </c>
      <c r="H138" s="3">
        <v>7579</v>
      </c>
      <c r="I138" s="34">
        <f t="shared" si="2"/>
        <v>20.238973299896738</v>
      </c>
    </row>
    <row r="139" spans="1:9" x14ac:dyDescent="0.2">
      <c r="A139" s="1">
        <v>21</v>
      </c>
      <c r="B139" s="4">
        <v>43974</v>
      </c>
      <c r="C139">
        <v>24</v>
      </c>
      <c r="D139" s="3">
        <v>5894</v>
      </c>
      <c r="E139" s="3">
        <v>7228</v>
      </c>
      <c r="F139">
        <v>14</v>
      </c>
      <c r="G139" s="3">
        <v>4627</v>
      </c>
      <c r="H139" s="3">
        <v>5853</v>
      </c>
      <c r="I139" s="34">
        <f t="shared" si="2"/>
        <v>21.49643705463183</v>
      </c>
    </row>
    <row r="140" spans="1:9" x14ac:dyDescent="0.2">
      <c r="A140" s="1">
        <v>22</v>
      </c>
      <c r="B140" s="4">
        <v>43981</v>
      </c>
      <c r="C140">
        <v>12</v>
      </c>
      <c r="D140" s="3">
        <v>5266</v>
      </c>
      <c r="E140" s="3">
        <v>6160</v>
      </c>
      <c r="F140">
        <v>9</v>
      </c>
      <c r="G140" s="3">
        <v>4148</v>
      </c>
      <c r="H140" s="3">
        <v>4982</v>
      </c>
      <c r="I140" s="34">
        <f t="shared" si="2"/>
        <v>21.230535510824154</v>
      </c>
    </row>
    <row r="141" spans="1:9" x14ac:dyDescent="0.2">
      <c r="A141" s="1">
        <v>23</v>
      </c>
      <c r="B141" s="4">
        <v>43988</v>
      </c>
      <c r="C141">
        <v>11</v>
      </c>
      <c r="D141" s="3">
        <v>4895</v>
      </c>
      <c r="E141" s="3">
        <v>5046</v>
      </c>
      <c r="F141">
        <v>8</v>
      </c>
      <c r="G141" s="3">
        <v>3812</v>
      </c>
      <c r="H141" s="3">
        <v>4000</v>
      </c>
      <c r="I141" s="34">
        <f t="shared" si="2"/>
        <v>22.124616956077631</v>
      </c>
    </row>
    <row r="142" spans="1:9" x14ac:dyDescent="0.2">
      <c r="A142" s="1">
        <v>24</v>
      </c>
      <c r="B142" s="4">
        <v>43995</v>
      </c>
      <c r="C142">
        <v>11</v>
      </c>
      <c r="D142" s="3">
        <v>4539</v>
      </c>
      <c r="E142" s="3">
        <v>4227</v>
      </c>
      <c r="F142">
        <v>9</v>
      </c>
      <c r="G142" s="3">
        <v>3457</v>
      </c>
      <c r="H142" s="3">
        <v>3222</v>
      </c>
      <c r="I142" s="34">
        <f t="shared" si="2"/>
        <v>23.837849746640231</v>
      </c>
    </row>
    <row r="143" spans="1:9" x14ac:dyDescent="0.2">
      <c r="A143" s="1">
        <v>25</v>
      </c>
      <c r="B143" s="4">
        <v>44002</v>
      </c>
      <c r="C143">
        <v>8</v>
      </c>
      <c r="D143" s="3">
        <v>4363</v>
      </c>
      <c r="E143" s="3">
        <v>3844</v>
      </c>
      <c r="F143">
        <v>7</v>
      </c>
      <c r="G143" s="3">
        <v>3329</v>
      </c>
      <c r="H143" s="3">
        <v>2936</v>
      </c>
      <c r="I143" s="34">
        <f t="shared" si="2"/>
        <v>23.699289479715791</v>
      </c>
    </row>
    <row r="144" spans="1:9" x14ac:dyDescent="0.2">
      <c r="A144" s="1">
        <v>26</v>
      </c>
      <c r="B144" s="4">
        <v>44009</v>
      </c>
      <c r="C144">
        <v>12</v>
      </c>
      <c r="D144" s="3">
        <v>4271</v>
      </c>
      <c r="E144" s="3">
        <v>3835</v>
      </c>
      <c r="F144">
        <v>7</v>
      </c>
      <c r="G144" s="3">
        <v>3251</v>
      </c>
      <c r="H144" s="3">
        <v>2875</v>
      </c>
      <c r="I144" s="34">
        <f t="shared" si="2"/>
        <v>23.881994848981503</v>
      </c>
    </row>
    <row r="145" spans="1:9" x14ac:dyDescent="0.2">
      <c r="A145" s="1">
        <v>27</v>
      </c>
      <c r="B145" s="4">
        <v>44016</v>
      </c>
      <c r="C145">
        <v>4</v>
      </c>
      <c r="D145" s="3">
        <v>4559</v>
      </c>
      <c r="E145" s="3">
        <v>4540</v>
      </c>
      <c r="F145">
        <v>3</v>
      </c>
      <c r="G145" s="3">
        <v>3489</v>
      </c>
      <c r="H145" s="3">
        <v>3335</v>
      </c>
      <c r="I145" s="34">
        <f t="shared" si="2"/>
        <v>23.470059223513928</v>
      </c>
    </row>
    <row r="146" spans="1:9" x14ac:dyDescent="0.2">
      <c r="A146" s="1">
        <v>28</v>
      </c>
      <c r="B146" s="4">
        <v>44023</v>
      </c>
      <c r="C146">
        <v>10</v>
      </c>
      <c r="D146" s="3">
        <v>5535</v>
      </c>
      <c r="E146" s="3">
        <v>5770</v>
      </c>
      <c r="F146">
        <v>9</v>
      </c>
      <c r="G146" s="3">
        <v>4190</v>
      </c>
      <c r="H146" s="3">
        <v>4240</v>
      </c>
      <c r="I146" s="34">
        <f t="shared" si="2"/>
        <v>24.299909665763323</v>
      </c>
    </row>
    <row r="147" spans="1:9" x14ac:dyDescent="0.2">
      <c r="A147" s="1">
        <v>29</v>
      </c>
      <c r="B147" s="4">
        <v>44030</v>
      </c>
      <c r="C147">
        <v>13</v>
      </c>
      <c r="D147" s="3">
        <v>6182</v>
      </c>
      <c r="E147" s="3">
        <v>7166</v>
      </c>
      <c r="F147">
        <v>6</v>
      </c>
      <c r="G147" s="3">
        <v>4655</v>
      </c>
      <c r="H147" s="3">
        <v>5346</v>
      </c>
      <c r="I147" s="34">
        <f t="shared" si="2"/>
        <v>24.700744095761891</v>
      </c>
    </row>
    <row r="148" spans="1:9" x14ac:dyDescent="0.2">
      <c r="A148" s="1">
        <v>30</v>
      </c>
      <c r="B148" s="4">
        <v>44037</v>
      </c>
      <c r="C148">
        <v>11</v>
      </c>
      <c r="D148" s="3">
        <v>6765</v>
      </c>
      <c r="E148" s="3">
        <v>8229</v>
      </c>
      <c r="F148">
        <v>8</v>
      </c>
      <c r="G148" s="3">
        <v>5141</v>
      </c>
      <c r="H148" s="3">
        <v>6222</v>
      </c>
      <c r="I148" s="34">
        <f t="shared" si="2"/>
        <v>24.005912786400593</v>
      </c>
    </row>
    <row r="149" spans="1:9" x14ac:dyDescent="0.2">
      <c r="A149" s="1">
        <v>31</v>
      </c>
      <c r="B149" s="4">
        <v>44044</v>
      </c>
      <c r="C149">
        <v>13</v>
      </c>
      <c r="D149" s="3">
        <v>6840</v>
      </c>
      <c r="E149" s="3">
        <v>8285</v>
      </c>
      <c r="F149">
        <v>9</v>
      </c>
      <c r="G149" s="3">
        <v>5242</v>
      </c>
      <c r="H149" s="3">
        <v>6309</v>
      </c>
      <c r="I149" s="34">
        <f t="shared" si="2"/>
        <v>23.362573099415204</v>
      </c>
    </row>
    <row r="150" spans="1:9" x14ac:dyDescent="0.2">
      <c r="A150" s="1">
        <v>32</v>
      </c>
      <c r="B150" s="4">
        <v>44051</v>
      </c>
      <c r="C150">
        <v>10</v>
      </c>
      <c r="D150" s="3">
        <v>6805</v>
      </c>
      <c r="E150" s="3">
        <v>7848</v>
      </c>
      <c r="F150">
        <v>7</v>
      </c>
      <c r="G150" s="3">
        <v>5217</v>
      </c>
      <c r="H150" s="3">
        <v>6031</v>
      </c>
      <c r="I150" s="34">
        <f t="shared" si="2"/>
        <v>23.335782512858191</v>
      </c>
    </row>
    <row r="151" spans="1:9" x14ac:dyDescent="0.2">
      <c r="A151" s="1">
        <v>33</v>
      </c>
      <c r="B151" s="4">
        <v>44058</v>
      </c>
      <c r="C151">
        <v>5</v>
      </c>
      <c r="D151" s="3">
        <v>6508</v>
      </c>
      <c r="E151" s="3">
        <v>7248</v>
      </c>
      <c r="F151">
        <v>4</v>
      </c>
      <c r="G151" s="3">
        <v>4988</v>
      </c>
      <c r="H151" s="3">
        <v>5563</v>
      </c>
      <c r="I151" s="34">
        <f t="shared" si="2"/>
        <v>23.355869698832205</v>
      </c>
    </row>
    <row r="152" spans="1:9" x14ac:dyDescent="0.2">
      <c r="A152" s="1">
        <v>34</v>
      </c>
      <c r="B152" s="4">
        <v>44065</v>
      </c>
      <c r="C152">
        <v>12</v>
      </c>
      <c r="D152" s="3">
        <v>5968</v>
      </c>
      <c r="E152" s="3">
        <v>6375</v>
      </c>
      <c r="F152">
        <v>10</v>
      </c>
      <c r="G152" s="3">
        <v>4545</v>
      </c>
      <c r="H152" s="3">
        <v>4902</v>
      </c>
      <c r="I152" s="34">
        <f t="shared" si="2"/>
        <v>23.843833780160857</v>
      </c>
    </row>
    <row r="153" spans="1:9" x14ac:dyDescent="0.2">
      <c r="A153" s="1">
        <v>35</v>
      </c>
      <c r="B153" s="4">
        <v>44072</v>
      </c>
      <c r="C153">
        <v>12</v>
      </c>
      <c r="D153" s="3">
        <v>5541</v>
      </c>
      <c r="E153" s="3">
        <v>5739</v>
      </c>
      <c r="F153">
        <v>9</v>
      </c>
      <c r="G153" s="3">
        <v>4273</v>
      </c>
      <c r="H153" s="3">
        <v>4503</v>
      </c>
      <c r="I153" s="34">
        <f t="shared" si="2"/>
        <v>22.883955964627322</v>
      </c>
    </row>
    <row r="154" spans="1:9" x14ac:dyDescent="0.2">
      <c r="A154" s="1">
        <v>36</v>
      </c>
      <c r="B154" s="4">
        <v>44079</v>
      </c>
      <c r="C154">
        <v>9</v>
      </c>
      <c r="D154" s="3">
        <v>5204</v>
      </c>
      <c r="E154" s="3">
        <v>5010</v>
      </c>
      <c r="F154">
        <v>7</v>
      </c>
      <c r="G154" s="3">
        <v>4017</v>
      </c>
      <c r="H154" s="3">
        <v>3945</v>
      </c>
      <c r="I154" s="34">
        <f t="shared" si="2"/>
        <v>22.809377401998464</v>
      </c>
    </row>
    <row r="155" spans="1:9" x14ac:dyDescent="0.2">
      <c r="A155" s="1">
        <v>37</v>
      </c>
      <c r="B155" s="4">
        <v>44086</v>
      </c>
      <c r="C155">
        <v>7</v>
      </c>
      <c r="D155" s="3">
        <v>4942</v>
      </c>
      <c r="E155" s="3">
        <v>4618</v>
      </c>
      <c r="F155">
        <v>5</v>
      </c>
      <c r="G155" s="3">
        <v>3829</v>
      </c>
      <c r="H155" s="3">
        <v>3556</v>
      </c>
      <c r="I155" s="34">
        <f t="shared" si="2"/>
        <v>22.521246458923514</v>
      </c>
    </row>
    <row r="156" spans="1:9" x14ac:dyDescent="0.2">
      <c r="A156" s="1">
        <v>38</v>
      </c>
      <c r="B156" s="4">
        <v>44093</v>
      </c>
      <c r="C156">
        <v>5</v>
      </c>
      <c r="D156" s="3">
        <v>4772</v>
      </c>
      <c r="E156" s="3">
        <v>4273</v>
      </c>
      <c r="F156">
        <v>3</v>
      </c>
      <c r="G156" s="3">
        <v>3738</v>
      </c>
      <c r="H156" s="3">
        <v>3422</v>
      </c>
      <c r="I156" s="34">
        <f t="shared" si="2"/>
        <v>21.668063704945517</v>
      </c>
    </row>
    <row r="157" spans="1:9" x14ac:dyDescent="0.2">
      <c r="A157" s="1">
        <v>39</v>
      </c>
      <c r="B157" s="4">
        <v>44100</v>
      </c>
      <c r="C157">
        <v>4</v>
      </c>
      <c r="D157" s="3">
        <v>4933</v>
      </c>
      <c r="E157" s="3">
        <v>4296</v>
      </c>
      <c r="F157">
        <v>1</v>
      </c>
      <c r="G157" s="3">
        <v>3853</v>
      </c>
      <c r="H157" s="3">
        <v>3417</v>
      </c>
      <c r="I157" s="34">
        <f t="shared" si="2"/>
        <v>21.893371173727953</v>
      </c>
    </row>
    <row r="158" spans="1:9" x14ac:dyDescent="0.2">
      <c r="A158" s="1">
        <v>40</v>
      </c>
      <c r="B158" s="4">
        <v>44107</v>
      </c>
      <c r="C158">
        <v>8</v>
      </c>
      <c r="D158" s="3">
        <v>4829</v>
      </c>
      <c r="E158" s="3">
        <v>4240</v>
      </c>
      <c r="F158">
        <v>4</v>
      </c>
      <c r="G158" s="3">
        <v>3829</v>
      </c>
      <c r="H158" s="3">
        <v>3440</v>
      </c>
      <c r="I158" s="34">
        <f t="shared" si="2"/>
        <v>20.70822116380203</v>
      </c>
    </row>
    <row r="159" spans="1:9" x14ac:dyDescent="0.2">
      <c r="A159" s="1">
        <v>41</v>
      </c>
      <c r="B159" s="4">
        <v>44114</v>
      </c>
      <c r="C159">
        <v>12</v>
      </c>
      <c r="D159" s="3">
        <v>5186</v>
      </c>
      <c r="E159" s="3">
        <v>4813</v>
      </c>
      <c r="F159">
        <v>8</v>
      </c>
      <c r="G159" s="3">
        <v>4113</v>
      </c>
      <c r="H159" s="3">
        <v>3902</v>
      </c>
      <c r="I159" s="34">
        <f t="shared" si="2"/>
        <v>20.690320092556885</v>
      </c>
    </row>
    <row r="160" spans="1:9" x14ac:dyDescent="0.2">
      <c r="A160" s="1">
        <v>42</v>
      </c>
      <c r="B160" s="4">
        <v>44121</v>
      </c>
      <c r="C160">
        <v>16</v>
      </c>
      <c r="D160" s="3">
        <v>5218</v>
      </c>
      <c r="E160" s="3">
        <v>5195</v>
      </c>
      <c r="F160">
        <v>12</v>
      </c>
      <c r="G160" s="3">
        <v>4143</v>
      </c>
      <c r="H160" s="3">
        <v>4292</v>
      </c>
      <c r="I160" s="34">
        <f t="shared" si="2"/>
        <v>20.60176312763511</v>
      </c>
    </row>
    <row r="161" spans="1:9" x14ac:dyDescent="0.2">
      <c r="A161" s="1">
        <v>43</v>
      </c>
      <c r="B161" s="4">
        <v>44128</v>
      </c>
      <c r="C161">
        <v>15</v>
      </c>
      <c r="D161" s="3">
        <v>5646</v>
      </c>
      <c r="E161" s="3">
        <v>5990</v>
      </c>
      <c r="F161">
        <v>13</v>
      </c>
      <c r="G161" s="3">
        <v>4528</v>
      </c>
      <c r="H161" s="3">
        <v>4970</v>
      </c>
      <c r="I161" s="34">
        <f t="shared" si="2"/>
        <v>19.801629472192701</v>
      </c>
    </row>
    <row r="162" spans="1:9" x14ac:dyDescent="0.2">
      <c r="A162" s="1">
        <v>44</v>
      </c>
      <c r="B162" s="4">
        <v>44135</v>
      </c>
      <c r="C162">
        <v>21</v>
      </c>
      <c r="D162" s="3">
        <v>6145</v>
      </c>
      <c r="E162" s="3">
        <v>7019</v>
      </c>
      <c r="F162">
        <v>15</v>
      </c>
      <c r="G162" s="3">
        <v>4932</v>
      </c>
      <c r="H162" s="3">
        <v>5827</v>
      </c>
      <c r="I162" s="34">
        <f t="shared" si="2"/>
        <v>19.739625711960944</v>
      </c>
    </row>
    <row r="163" spans="1:9" x14ac:dyDescent="0.2">
      <c r="A163" s="1">
        <v>45</v>
      </c>
      <c r="B163" s="4">
        <v>44142</v>
      </c>
      <c r="C163">
        <v>21</v>
      </c>
      <c r="D163" s="3">
        <v>7090</v>
      </c>
      <c r="E163" s="3">
        <v>8754</v>
      </c>
      <c r="F163">
        <v>17</v>
      </c>
      <c r="G163" s="3">
        <v>5787</v>
      </c>
      <c r="H163" s="3">
        <v>7365</v>
      </c>
      <c r="I163" s="34">
        <f t="shared" si="2"/>
        <v>18.377997179125529</v>
      </c>
    </row>
    <row r="164" spans="1:9" x14ac:dyDescent="0.2">
      <c r="A164" s="1">
        <v>46</v>
      </c>
      <c r="B164" s="4">
        <v>44149</v>
      </c>
      <c r="C164">
        <v>20</v>
      </c>
      <c r="D164" s="3">
        <v>8060</v>
      </c>
      <c r="E164" s="3">
        <v>10644</v>
      </c>
      <c r="F164">
        <v>16</v>
      </c>
      <c r="G164" s="3">
        <v>6541</v>
      </c>
      <c r="H164" s="3">
        <v>8908</v>
      </c>
      <c r="I164" s="34">
        <f t="shared" si="2"/>
        <v>18.846153846153847</v>
      </c>
    </row>
    <row r="165" spans="1:9" x14ac:dyDescent="0.2">
      <c r="A165" s="1">
        <v>47</v>
      </c>
      <c r="B165" s="4">
        <v>44156</v>
      </c>
      <c r="C165">
        <v>30</v>
      </c>
      <c r="D165" s="3">
        <v>9419</v>
      </c>
      <c r="E165" s="3">
        <v>13343</v>
      </c>
      <c r="F165">
        <v>17</v>
      </c>
      <c r="G165" s="3">
        <v>7733</v>
      </c>
      <c r="H165" s="3">
        <v>11231</v>
      </c>
      <c r="I165" s="34">
        <f t="shared" si="2"/>
        <v>17.899989383161696</v>
      </c>
    </row>
    <row r="166" spans="1:9" x14ac:dyDescent="0.2">
      <c r="A166" s="1">
        <v>48</v>
      </c>
      <c r="B166" s="4">
        <v>44163</v>
      </c>
      <c r="C166">
        <v>27</v>
      </c>
      <c r="D166" s="3">
        <v>10465</v>
      </c>
      <c r="E166" s="3">
        <v>15615</v>
      </c>
      <c r="F166">
        <v>24</v>
      </c>
      <c r="G166" s="3">
        <v>8516</v>
      </c>
      <c r="H166" s="3">
        <v>13137</v>
      </c>
      <c r="I166" s="34">
        <f t="shared" si="2"/>
        <v>18.623984710941233</v>
      </c>
    </row>
    <row r="167" spans="1:9" x14ac:dyDescent="0.2">
      <c r="A167" s="1">
        <v>49</v>
      </c>
      <c r="B167" s="4">
        <v>44170</v>
      </c>
      <c r="C167">
        <v>35</v>
      </c>
      <c r="D167" s="3">
        <v>12071</v>
      </c>
      <c r="E167" s="3">
        <v>18545</v>
      </c>
      <c r="F167">
        <v>27</v>
      </c>
      <c r="G167" s="3">
        <v>9915</v>
      </c>
      <c r="H167" s="3">
        <v>15631</v>
      </c>
      <c r="I167" s="34">
        <f t="shared" si="2"/>
        <v>17.860989147543698</v>
      </c>
    </row>
    <row r="168" spans="1:9" x14ac:dyDescent="0.2">
      <c r="A168" s="1">
        <v>50</v>
      </c>
      <c r="B168" s="4">
        <v>44177</v>
      </c>
      <c r="C168">
        <v>29</v>
      </c>
      <c r="D168" s="3">
        <v>13269</v>
      </c>
      <c r="E168" s="3">
        <v>20913</v>
      </c>
      <c r="F168">
        <v>23</v>
      </c>
      <c r="G168" s="3">
        <v>10882</v>
      </c>
      <c r="H168" s="3">
        <v>17579</v>
      </c>
      <c r="I168" s="34">
        <f t="shared" si="2"/>
        <v>17.98929836460924</v>
      </c>
    </row>
    <row r="169" spans="1:9" x14ac:dyDescent="0.2">
      <c r="A169" s="1">
        <v>51</v>
      </c>
      <c r="B169" s="4">
        <v>44184</v>
      </c>
      <c r="C169">
        <v>32</v>
      </c>
      <c r="D169" s="3">
        <v>14293</v>
      </c>
      <c r="E169" s="3">
        <v>22313</v>
      </c>
      <c r="F169">
        <v>26</v>
      </c>
      <c r="G169" s="3">
        <v>11667</v>
      </c>
      <c r="H169" s="3">
        <v>18622</v>
      </c>
      <c r="I169" s="34">
        <f t="shared" si="2"/>
        <v>18.372629958721053</v>
      </c>
    </row>
    <row r="170" spans="1:9" x14ac:dyDescent="0.2">
      <c r="A170" s="1">
        <v>52</v>
      </c>
      <c r="B170" s="4">
        <v>44191</v>
      </c>
      <c r="C170">
        <v>32</v>
      </c>
      <c r="D170" s="3">
        <v>14894</v>
      </c>
      <c r="E170" s="3">
        <v>23363</v>
      </c>
      <c r="F170">
        <v>26</v>
      </c>
      <c r="G170" s="3">
        <v>11995</v>
      </c>
      <c r="H170" s="3">
        <v>19238</v>
      </c>
      <c r="I170" s="34">
        <f t="shared" si="2"/>
        <v>19.464213777360012</v>
      </c>
    </row>
    <row r="171" spans="1:9" x14ac:dyDescent="0.2">
      <c r="A171" s="1">
        <v>53</v>
      </c>
      <c r="B171" s="4">
        <v>44198</v>
      </c>
      <c r="C171">
        <v>43</v>
      </c>
      <c r="D171" s="3">
        <v>16037</v>
      </c>
      <c r="E171" s="3">
        <v>24845</v>
      </c>
      <c r="F171">
        <v>31</v>
      </c>
      <c r="G171" s="3">
        <v>12860</v>
      </c>
      <c r="H171" s="3">
        <v>20321</v>
      </c>
      <c r="I171" s="34">
        <f t="shared" si="2"/>
        <v>19.810438361289517</v>
      </c>
    </row>
    <row r="172" spans="1:9" x14ac:dyDescent="0.2">
      <c r="A172">
        <v>1</v>
      </c>
      <c r="B172" s="2">
        <v>44205</v>
      </c>
      <c r="C172">
        <v>32</v>
      </c>
      <c r="D172" s="3">
        <v>16800</v>
      </c>
      <c r="E172" s="3">
        <v>25974</v>
      </c>
      <c r="F172">
        <v>23</v>
      </c>
      <c r="G172" s="3">
        <v>13512</v>
      </c>
      <c r="H172" s="3">
        <v>21181</v>
      </c>
      <c r="I172" s="34">
        <f t="shared" si="2"/>
        <v>19.571428571428573</v>
      </c>
    </row>
    <row r="173" spans="1:9" x14ac:dyDescent="0.2">
      <c r="A173">
        <v>2</v>
      </c>
      <c r="B173" s="2">
        <v>44212</v>
      </c>
      <c r="C173">
        <v>36</v>
      </c>
      <c r="D173" s="3">
        <v>16884</v>
      </c>
      <c r="E173" s="3">
        <v>25692</v>
      </c>
      <c r="F173">
        <v>28</v>
      </c>
      <c r="G173" s="3">
        <v>13493</v>
      </c>
      <c r="H173" s="3">
        <v>20875</v>
      </c>
      <c r="I173" s="34">
        <f t="shared" si="2"/>
        <v>20.084103293058519</v>
      </c>
    </row>
    <row r="174" spans="1:9" x14ac:dyDescent="0.2">
      <c r="A174">
        <v>3</v>
      </c>
      <c r="B174" s="2">
        <v>44219</v>
      </c>
      <c r="C174">
        <v>31</v>
      </c>
      <c r="D174" s="3">
        <v>15777</v>
      </c>
      <c r="E174" s="3">
        <v>23687</v>
      </c>
      <c r="F174">
        <v>26</v>
      </c>
      <c r="G174" s="3">
        <v>12546</v>
      </c>
      <c r="H174" s="3">
        <v>19116</v>
      </c>
      <c r="I174" s="34">
        <f t="shared" si="2"/>
        <v>20.479178551055334</v>
      </c>
    </row>
    <row r="175" spans="1:9" x14ac:dyDescent="0.2">
      <c r="A175">
        <v>4</v>
      </c>
      <c r="B175" s="2">
        <v>44226</v>
      </c>
      <c r="C175">
        <v>34</v>
      </c>
      <c r="D175" s="3">
        <v>13832</v>
      </c>
      <c r="E175" s="3">
        <v>20322</v>
      </c>
      <c r="F175">
        <v>24</v>
      </c>
      <c r="G175" s="3">
        <v>10846</v>
      </c>
      <c r="H175" s="3">
        <v>16199</v>
      </c>
      <c r="I175" s="34">
        <f t="shared" si="2"/>
        <v>21.587622903412377</v>
      </c>
    </row>
    <row r="176" spans="1:9" x14ac:dyDescent="0.2">
      <c r="A176">
        <v>5</v>
      </c>
      <c r="B176" s="2">
        <v>44233</v>
      </c>
      <c r="C176">
        <v>28</v>
      </c>
      <c r="D176" s="3">
        <v>12257</v>
      </c>
      <c r="E176" s="3">
        <v>17034</v>
      </c>
      <c r="F176">
        <v>20</v>
      </c>
      <c r="G176" s="3">
        <v>9693</v>
      </c>
      <c r="H176" s="3">
        <v>13607</v>
      </c>
      <c r="I176" s="34">
        <f t="shared" si="2"/>
        <v>20.918658725626173</v>
      </c>
    </row>
    <row r="177" spans="1:9" x14ac:dyDescent="0.2">
      <c r="A177">
        <v>6</v>
      </c>
      <c r="B177" s="2">
        <v>44240</v>
      </c>
      <c r="C177">
        <v>24</v>
      </c>
      <c r="D177" s="3">
        <v>10202</v>
      </c>
      <c r="E177" s="3">
        <v>13519</v>
      </c>
      <c r="F177">
        <v>19</v>
      </c>
      <c r="G177" s="3">
        <v>7867</v>
      </c>
      <c r="H177" s="3">
        <v>10555</v>
      </c>
      <c r="I177" s="34">
        <f t="shared" si="2"/>
        <v>22.887669084493236</v>
      </c>
    </row>
    <row r="178" spans="1:9" x14ac:dyDescent="0.2">
      <c r="A178">
        <v>7</v>
      </c>
      <c r="B178" s="2">
        <v>44247</v>
      </c>
      <c r="C178">
        <v>15</v>
      </c>
      <c r="D178" s="3">
        <v>8921</v>
      </c>
      <c r="E178" s="3">
        <v>10807</v>
      </c>
      <c r="F178">
        <v>12</v>
      </c>
      <c r="G178" s="3">
        <v>6838</v>
      </c>
      <c r="H178" s="3">
        <v>8324</v>
      </c>
      <c r="I178" s="34">
        <f t="shared" si="2"/>
        <v>23.349400291447147</v>
      </c>
    </row>
    <row r="179" spans="1:9" x14ac:dyDescent="0.2">
      <c r="A179">
        <v>8</v>
      </c>
      <c r="B179" s="2">
        <v>44254</v>
      </c>
      <c r="C179">
        <v>18</v>
      </c>
      <c r="D179" s="3">
        <v>7520</v>
      </c>
      <c r="E179" s="3">
        <v>8654</v>
      </c>
      <c r="F179">
        <v>11</v>
      </c>
      <c r="G179" s="3">
        <v>5832</v>
      </c>
      <c r="H179" s="3">
        <v>6678</v>
      </c>
      <c r="I179" s="34">
        <f t="shared" si="2"/>
        <v>22.446808510638299</v>
      </c>
    </row>
    <row r="180" spans="1:9" x14ac:dyDescent="0.2">
      <c r="A180">
        <v>9</v>
      </c>
      <c r="B180" s="2">
        <v>44261</v>
      </c>
      <c r="C180">
        <v>26</v>
      </c>
      <c r="D180" s="3">
        <v>6579</v>
      </c>
      <c r="E180" s="3">
        <v>6731</v>
      </c>
      <c r="F180">
        <v>18</v>
      </c>
      <c r="G180" s="3">
        <v>5032</v>
      </c>
      <c r="H180" s="3">
        <v>5080</v>
      </c>
      <c r="I180" s="34">
        <f t="shared" si="2"/>
        <v>23.51421188630491</v>
      </c>
    </row>
    <row r="181" spans="1:9" x14ac:dyDescent="0.2">
      <c r="A181">
        <v>10</v>
      </c>
      <c r="B181" s="2">
        <v>44268</v>
      </c>
      <c r="C181">
        <v>13</v>
      </c>
      <c r="D181" s="3">
        <v>5769</v>
      </c>
      <c r="E181" s="3">
        <v>5725</v>
      </c>
      <c r="F181">
        <v>7</v>
      </c>
      <c r="G181" s="3">
        <v>4381</v>
      </c>
      <c r="H181" s="3">
        <v>4198</v>
      </c>
      <c r="I181" s="34">
        <f t="shared" si="2"/>
        <v>24.05962905182874</v>
      </c>
    </row>
    <row r="182" spans="1:9" x14ac:dyDescent="0.2">
      <c r="A182">
        <v>11</v>
      </c>
      <c r="B182" s="2">
        <v>44275</v>
      </c>
      <c r="C182">
        <v>6</v>
      </c>
      <c r="D182" s="3">
        <v>5306</v>
      </c>
      <c r="E182" s="3">
        <v>4893</v>
      </c>
      <c r="F182">
        <v>3</v>
      </c>
      <c r="G182" s="3">
        <v>4038</v>
      </c>
      <c r="H182" s="3">
        <v>3582</v>
      </c>
      <c r="I182" s="34">
        <f t="shared" si="2"/>
        <v>23.897474557105163</v>
      </c>
    </row>
    <row r="183" spans="1:9" x14ac:dyDescent="0.2">
      <c r="A183">
        <v>12</v>
      </c>
      <c r="B183" s="2">
        <v>44282</v>
      </c>
      <c r="C183">
        <v>17</v>
      </c>
      <c r="D183" s="3">
        <v>5088</v>
      </c>
      <c r="E183" s="3">
        <v>4461</v>
      </c>
      <c r="F183">
        <v>11</v>
      </c>
      <c r="G183" s="3">
        <v>3792</v>
      </c>
      <c r="H183" s="3">
        <v>3136</v>
      </c>
      <c r="I183" s="60">
        <f t="shared" si="2"/>
        <v>25.471698113207548</v>
      </c>
    </row>
    <row r="184" spans="1:9" x14ac:dyDescent="0.2">
      <c r="A184">
        <v>13</v>
      </c>
      <c r="B184" s="2">
        <v>44289</v>
      </c>
      <c r="C184">
        <v>17</v>
      </c>
      <c r="D184" s="3">
        <v>4757</v>
      </c>
      <c r="E184" s="3">
        <v>4197</v>
      </c>
      <c r="F184">
        <v>11</v>
      </c>
      <c r="G184" s="3">
        <v>3586</v>
      </c>
      <c r="H184" s="3">
        <v>3018</v>
      </c>
      <c r="I184" s="34">
        <f t="shared" si="2"/>
        <v>24.616354845490857</v>
      </c>
    </row>
    <row r="185" spans="1:9" x14ac:dyDescent="0.2">
      <c r="A185">
        <v>14</v>
      </c>
      <c r="B185" s="2">
        <v>44296</v>
      </c>
      <c r="C185">
        <v>12</v>
      </c>
      <c r="D185" s="3">
        <v>4954</v>
      </c>
      <c r="E185" s="3">
        <v>4313</v>
      </c>
      <c r="F185">
        <v>7</v>
      </c>
      <c r="G185" s="3">
        <v>3648</v>
      </c>
      <c r="H185" s="3">
        <v>2958</v>
      </c>
      <c r="I185" s="60">
        <f t="shared" si="2"/>
        <v>26.362535324989906</v>
      </c>
    </row>
    <row r="186" spans="1:9" x14ac:dyDescent="0.2">
      <c r="A186">
        <v>15</v>
      </c>
      <c r="B186" s="2">
        <v>44303</v>
      </c>
      <c r="C186">
        <v>7</v>
      </c>
      <c r="D186" s="3">
        <v>4952</v>
      </c>
      <c r="E186" s="3">
        <v>4450</v>
      </c>
      <c r="F186">
        <v>3</v>
      </c>
      <c r="G186" s="3">
        <v>3617</v>
      </c>
      <c r="H186" s="3">
        <v>2974</v>
      </c>
      <c r="I186" s="60">
        <f t="shared" si="2"/>
        <v>26.958804523424877</v>
      </c>
    </row>
    <row r="187" spans="1:9" x14ac:dyDescent="0.2">
      <c r="A187">
        <v>16</v>
      </c>
      <c r="B187" s="2">
        <v>44310</v>
      </c>
      <c r="C187">
        <v>15</v>
      </c>
      <c r="D187" s="3">
        <v>5122</v>
      </c>
      <c r="E187" s="3">
        <v>4600</v>
      </c>
      <c r="F187">
        <v>11</v>
      </c>
      <c r="G187" s="3">
        <v>3726</v>
      </c>
      <c r="H187" s="3">
        <v>3058</v>
      </c>
      <c r="I187" s="60">
        <f t="shared" si="2"/>
        <v>27.254978524014057</v>
      </c>
    </row>
    <row r="188" spans="1:9" x14ac:dyDescent="0.2">
      <c r="A188">
        <v>17</v>
      </c>
      <c r="B188" s="2">
        <v>44317</v>
      </c>
      <c r="C188">
        <v>6</v>
      </c>
      <c r="D188" s="3">
        <v>4873</v>
      </c>
      <c r="E188" s="3">
        <v>4165</v>
      </c>
      <c r="F188">
        <v>2</v>
      </c>
      <c r="G188" s="3">
        <v>3564</v>
      </c>
      <c r="H188" s="3">
        <v>2792</v>
      </c>
      <c r="I188" s="60">
        <f t="shared" si="2"/>
        <v>26.862302483069978</v>
      </c>
    </row>
    <row r="189" spans="1:9" x14ac:dyDescent="0.2">
      <c r="A189">
        <v>18</v>
      </c>
      <c r="B189" s="2">
        <v>44324</v>
      </c>
      <c r="C189">
        <v>9</v>
      </c>
      <c r="D189" s="3">
        <v>4771</v>
      </c>
      <c r="E189" s="3">
        <v>4006</v>
      </c>
      <c r="F189">
        <v>6</v>
      </c>
      <c r="G189" s="3">
        <v>3406</v>
      </c>
      <c r="H189" s="3">
        <v>2583</v>
      </c>
      <c r="I189" s="60">
        <f t="shared" si="2"/>
        <v>28.610354223433241</v>
      </c>
    </row>
    <row r="190" spans="1:9" x14ac:dyDescent="0.2">
      <c r="A190">
        <v>19</v>
      </c>
      <c r="B190" s="2">
        <v>44331</v>
      </c>
      <c r="C190">
        <v>10</v>
      </c>
      <c r="D190" s="3">
        <v>4529</v>
      </c>
      <c r="E190" s="3">
        <v>3678</v>
      </c>
      <c r="F190">
        <v>8</v>
      </c>
      <c r="G190" s="3">
        <v>3291</v>
      </c>
      <c r="H190" s="3">
        <v>2440</v>
      </c>
      <c r="I190" s="60">
        <f t="shared" si="2"/>
        <v>27.334952528151909</v>
      </c>
    </row>
    <row r="191" spans="1:9" x14ac:dyDescent="0.2">
      <c r="A191">
        <v>20</v>
      </c>
      <c r="B191" s="2">
        <v>44338</v>
      </c>
      <c r="C191">
        <v>9</v>
      </c>
      <c r="D191" s="3">
        <v>4350</v>
      </c>
      <c r="E191" s="3">
        <v>3238</v>
      </c>
      <c r="F191">
        <v>6</v>
      </c>
      <c r="G191" s="3">
        <v>3151</v>
      </c>
      <c r="H191" s="3">
        <v>2102</v>
      </c>
      <c r="I191" s="60">
        <f t="shared" si="2"/>
        <v>27.563218390804597</v>
      </c>
    </row>
    <row r="192" spans="1:9" x14ac:dyDescent="0.2">
      <c r="A192">
        <v>21</v>
      </c>
      <c r="B192" s="2">
        <v>44345</v>
      </c>
      <c r="C192">
        <v>5</v>
      </c>
      <c r="D192" s="3">
        <v>4017</v>
      </c>
      <c r="E192" s="3">
        <v>2770</v>
      </c>
      <c r="F192">
        <v>5</v>
      </c>
      <c r="G192" s="3">
        <v>2877</v>
      </c>
      <c r="H192" s="3">
        <v>1792</v>
      </c>
      <c r="I192" s="60">
        <f t="shared" si="2"/>
        <v>28.379387602688574</v>
      </c>
    </row>
    <row r="193" spans="1:9" x14ac:dyDescent="0.2">
      <c r="A193">
        <v>22</v>
      </c>
      <c r="B193" s="2">
        <v>44352</v>
      </c>
      <c r="C193">
        <v>8</v>
      </c>
      <c r="D193" s="3">
        <v>3883</v>
      </c>
      <c r="E193" s="3">
        <v>2347</v>
      </c>
      <c r="F193">
        <v>5</v>
      </c>
      <c r="G193" s="3">
        <v>2755</v>
      </c>
      <c r="H193" s="3">
        <v>1489</v>
      </c>
      <c r="I193" s="60">
        <f t="shared" si="2"/>
        <v>29.04970383723925</v>
      </c>
    </row>
    <row r="194" spans="1:9" x14ac:dyDescent="0.2">
      <c r="A194">
        <v>23</v>
      </c>
      <c r="B194" s="2">
        <v>44359</v>
      </c>
      <c r="C194">
        <v>6</v>
      </c>
      <c r="D194" s="3">
        <v>3748</v>
      </c>
      <c r="E194" s="3">
        <v>2035</v>
      </c>
      <c r="F194">
        <v>4</v>
      </c>
      <c r="G194" s="3">
        <v>2710</v>
      </c>
      <c r="H194" s="3">
        <v>1312</v>
      </c>
      <c r="I194" s="60">
        <f t="shared" si="2"/>
        <v>27.694770544290289</v>
      </c>
    </row>
    <row r="195" spans="1:9" x14ac:dyDescent="0.2">
      <c r="A195">
        <v>24</v>
      </c>
      <c r="B195" s="2">
        <v>44366</v>
      </c>
      <c r="C195">
        <v>11</v>
      </c>
      <c r="D195" s="3">
        <v>3691</v>
      </c>
      <c r="E195" s="3">
        <v>1776</v>
      </c>
      <c r="F195">
        <v>5</v>
      </c>
      <c r="G195" s="3">
        <v>2718</v>
      </c>
      <c r="H195" s="3">
        <v>1124</v>
      </c>
      <c r="I195" s="60">
        <f t="shared" ref="I195:I258" si="3">100*(D195-G195)/D195</f>
        <v>26.361419669466269</v>
      </c>
    </row>
    <row r="196" spans="1:9" x14ac:dyDescent="0.2">
      <c r="A196">
        <v>25</v>
      </c>
      <c r="B196" s="2">
        <v>44373</v>
      </c>
      <c r="C196">
        <v>8</v>
      </c>
      <c r="D196" s="3">
        <v>3474</v>
      </c>
      <c r="E196" s="3">
        <v>1635</v>
      </c>
      <c r="F196">
        <v>3</v>
      </c>
      <c r="G196" s="3">
        <v>2556</v>
      </c>
      <c r="H196" s="3">
        <v>1017</v>
      </c>
      <c r="I196" s="60">
        <f t="shared" si="3"/>
        <v>26.424870466321245</v>
      </c>
    </row>
    <row r="197" spans="1:9" x14ac:dyDescent="0.2">
      <c r="A197">
        <v>26</v>
      </c>
      <c r="B197" s="2">
        <v>44380</v>
      </c>
      <c r="C197">
        <v>7</v>
      </c>
      <c r="D197" s="3">
        <v>3384</v>
      </c>
      <c r="E197" s="3">
        <v>1543</v>
      </c>
      <c r="F197">
        <v>4</v>
      </c>
      <c r="G197" s="3">
        <v>2484</v>
      </c>
      <c r="H197">
        <v>947</v>
      </c>
      <c r="I197" s="60">
        <f t="shared" si="3"/>
        <v>26.595744680851062</v>
      </c>
    </row>
    <row r="198" spans="1:9" x14ac:dyDescent="0.2">
      <c r="A198">
        <v>27</v>
      </c>
      <c r="B198" s="2">
        <v>44387</v>
      </c>
      <c r="C198">
        <v>3</v>
      </c>
      <c r="D198" s="3">
        <v>3554</v>
      </c>
      <c r="E198" s="3">
        <v>1645</v>
      </c>
      <c r="F198">
        <v>3</v>
      </c>
      <c r="G198" s="3">
        <v>2615</v>
      </c>
      <c r="H198" s="3">
        <v>1044</v>
      </c>
      <c r="I198" s="60">
        <f t="shared" si="3"/>
        <v>26.420934158694429</v>
      </c>
    </row>
    <row r="199" spans="1:9" x14ac:dyDescent="0.2">
      <c r="A199">
        <v>28</v>
      </c>
      <c r="B199" s="2">
        <v>44394</v>
      </c>
      <c r="C199">
        <v>8</v>
      </c>
      <c r="D199" s="3">
        <v>3833</v>
      </c>
      <c r="E199" s="3">
        <v>1991</v>
      </c>
      <c r="F199">
        <v>5</v>
      </c>
      <c r="G199" s="3">
        <v>2812</v>
      </c>
      <c r="H199" s="3">
        <v>1198</v>
      </c>
      <c r="I199" s="60">
        <f t="shared" si="3"/>
        <v>26.637098878163318</v>
      </c>
    </row>
    <row r="200" spans="1:9" x14ac:dyDescent="0.2">
      <c r="A200">
        <v>29</v>
      </c>
      <c r="B200" s="2">
        <v>44401</v>
      </c>
      <c r="C200">
        <v>9</v>
      </c>
      <c r="D200" s="3">
        <v>4229</v>
      </c>
      <c r="E200" s="3">
        <v>2760</v>
      </c>
      <c r="F200">
        <v>6</v>
      </c>
      <c r="G200" s="3">
        <v>3017</v>
      </c>
      <c r="H200" s="3">
        <v>1665</v>
      </c>
      <c r="I200" s="60">
        <f t="shared" si="3"/>
        <v>28.65925750768503</v>
      </c>
    </row>
    <row r="201" spans="1:9" x14ac:dyDescent="0.2">
      <c r="A201">
        <v>30</v>
      </c>
      <c r="B201" s="2">
        <v>44408</v>
      </c>
      <c r="C201">
        <v>10</v>
      </c>
      <c r="D201" s="3">
        <v>5094</v>
      </c>
      <c r="E201" s="3">
        <v>4105</v>
      </c>
      <c r="F201">
        <v>7</v>
      </c>
      <c r="G201" s="3">
        <v>3552</v>
      </c>
      <c r="H201" s="3">
        <v>2409</v>
      </c>
      <c r="I201" s="60">
        <f t="shared" si="3"/>
        <v>30.270906949352177</v>
      </c>
    </row>
    <row r="202" spans="1:9" x14ac:dyDescent="0.2">
      <c r="A202">
        <v>31</v>
      </c>
      <c r="B202" s="2">
        <v>44415</v>
      </c>
      <c r="C202">
        <v>11</v>
      </c>
      <c r="D202" s="3">
        <v>6534</v>
      </c>
      <c r="E202" s="3">
        <v>6484</v>
      </c>
      <c r="F202">
        <v>7</v>
      </c>
      <c r="G202" s="3">
        <v>4407</v>
      </c>
      <c r="H202" s="3">
        <v>3778</v>
      </c>
      <c r="I202" s="60">
        <f t="shared" si="3"/>
        <v>32.55280073461892</v>
      </c>
    </row>
    <row r="203" spans="1:9" x14ac:dyDescent="0.2">
      <c r="A203">
        <v>32</v>
      </c>
      <c r="B203" s="2">
        <v>44422</v>
      </c>
      <c r="C203">
        <v>11</v>
      </c>
      <c r="D203" s="3">
        <v>8489</v>
      </c>
      <c r="E203" s="3">
        <v>9406</v>
      </c>
      <c r="F203">
        <v>8</v>
      </c>
      <c r="G203" s="3">
        <v>5588</v>
      </c>
      <c r="H203" s="3">
        <v>5481</v>
      </c>
      <c r="I203" s="60">
        <f t="shared" si="3"/>
        <v>34.173636470726819</v>
      </c>
    </row>
    <row r="204" spans="1:9" x14ac:dyDescent="0.2">
      <c r="A204">
        <v>33</v>
      </c>
      <c r="B204" s="2">
        <v>44429</v>
      </c>
      <c r="C204">
        <v>11</v>
      </c>
      <c r="D204" s="3">
        <v>10163</v>
      </c>
      <c r="E204" s="3">
        <v>12181</v>
      </c>
      <c r="F204">
        <v>5</v>
      </c>
      <c r="G204" s="3">
        <v>6489</v>
      </c>
      <c r="H204" s="3">
        <v>7051</v>
      </c>
      <c r="I204" s="60">
        <f t="shared" si="3"/>
        <v>36.150742890878675</v>
      </c>
    </row>
    <row r="205" spans="1:9" x14ac:dyDescent="0.2">
      <c r="A205">
        <v>34</v>
      </c>
      <c r="B205" s="2">
        <v>44436</v>
      </c>
      <c r="C205">
        <v>16</v>
      </c>
      <c r="D205" s="3">
        <v>11500</v>
      </c>
      <c r="E205" s="3">
        <v>14174</v>
      </c>
      <c r="F205">
        <v>10</v>
      </c>
      <c r="G205" s="3">
        <v>7271</v>
      </c>
      <c r="H205" s="3">
        <v>8209</v>
      </c>
      <c r="I205" s="60">
        <f t="shared" si="3"/>
        <v>36.77391304347826</v>
      </c>
    </row>
    <row r="206" spans="1:9" x14ac:dyDescent="0.2">
      <c r="A206">
        <v>35</v>
      </c>
      <c r="B206" s="2">
        <v>44443</v>
      </c>
      <c r="C206">
        <v>32</v>
      </c>
      <c r="D206" s="3">
        <v>12316</v>
      </c>
      <c r="E206" s="3">
        <v>15493</v>
      </c>
      <c r="F206">
        <v>19</v>
      </c>
      <c r="G206" s="3">
        <v>7568</v>
      </c>
      <c r="H206" s="3">
        <v>8872</v>
      </c>
      <c r="I206" s="60">
        <f t="shared" si="3"/>
        <v>38.551477752517052</v>
      </c>
    </row>
    <row r="207" spans="1:9" x14ac:dyDescent="0.2">
      <c r="A207">
        <v>36</v>
      </c>
      <c r="B207" s="2">
        <v>44450</v>
      </c>
      <c r="C207">
        <v>15</v>
      </c>
      <c r="D207" s="3">
        <v>12325</v>
      </c>
      <c r="E207" s="3">
        <v>15418</v>
      </c>
      <c r="F207">
        <v>13</v>
      </c>
      <c r="G207" s="3">
        <v>7654</v>
      </c>
      <c r="H207" s="3">
        <v>8891</v>
      </c>
      <c r="I207" s="60">
        <f t="shared" si="3"/>
        <v>37.898580121703851</v>
      </c>
    </row>
    <row r="208" spans="1:9" x14ac:dyDescent="0.2">
      <c r="A208">
        <v>37</v>
      </c>
      <c r="B208" s="2">
        <v>44457</v>
      </c>
      <c r="C208">
        <v>17</v>
      </c>
      <c r="D208" s="3">
        <v>12169</v>
      </c>
      <c r="E208" s="3">
        <v>15211</v>
      </c>
      <c r="F208">
        <v>9</v>
      </c>
      <c r="G208" s="3">
        <v>7599</v>
      </c>
      <c r="H208" s="3">
        <v>8836</v>
      </c>
      <c r="I208" s="60">
        <f t="shared" si="3"/>
        <v>37.554441613937051</v>
      </c>
    </row>
    <row r="209" spans="1:9" x14ac:dyDescent="0.2">
      <c r="A209">
        <v>38</v>
      </c>
      <c r="B209" s="2">
        <v>44464</v>
      </c>
      <c r="C209">
        <v>18</v>
      </c>
      <c r="D209" s="3">
        <v>11511</v>
      </c>
      <c r="E209" s="3">
        <v>14347</v>
      </c>
      <c r="F209">
        <v>10</v>
      </c>
      <c r="G209" s="3">
        <v>7122</v>
      </c>
      <c r="H209" s="3">
        <v>8244</v>
      </c>
      <c r="I209" s="60">
        <f t="shared" si="3"/>
        <v>38.128746416471202</v>
      </c>
    </row>
    <row r="210" spans="1:9" x14ac:dyDescent="0.2">
      <c r="A210">
        <v>39</v>
      </c>
      <c r="B210" s="2">
        <v>44471</v>
      </c>
      <c r="C210">
        <v>19</v>
      </c>
      <c r="D210" s="3">
        <v>10683</v>
      </c>
      <c r="E210" s="3">
        <v>12830</v>
      </c>
      <c r="F210">
        <v>9</v>
      </c>
      <c r="G210" s="3">
        <v>6746</v>
      </c>
      <c r="H210" s="3">
        <v>7529</v>
      </c>
      <c r="I210" s="60">
        <f t="shared" si="3"/>
        <v>36.85294392960779</v>
      </c>
    </row>
    <row r="211" spans="1:9" x14ac:dyDescent="0.2">
      <c r="A211">
        <v>40</v>
      </c>
      <c r="B211" s="2">
        <v>44478</v>
      </c>
      <c r="C211">
        <v>20</v>
      </c>
      <c r="D211" s="3">
        <v>9741</v>
      </c>
      <c r="E211" s="3">
        <v>11180</v>
      </c>
      <c r="F211">
        <v>11</v>
      </c>
      <c r="G211" s="3">
        <v>6315</v>
      </c>
      <c r="H211" s="3">
        <v>6762</v>
      </c>
      <c r="I211" s="60">
        <f t="shared" si="3"/>
        <v>35.170927009547277</v>
      </c>
    </row>
    <row r="212" spans="1:9" x14ac:dyDescent="0.2">
      <c r="A212">
        <v>41</v>
      </c>
      <c r="B212" s="2">
        <v>44485</v>
      </c>
      <c r="C212">
        <v>11</v>
      </c>
      <c r="D212" s="3">
        <v>8853</v>
      </c>
      <c r="E212" s="3">
        <v>9878</v>
      </c>
      <c r="F212">
        <v>8</v>
      </c>
      <c r="G212" s="3">
        <v>5710</v>
      </c>
      <c r="H212" s="3">
        <v>5969</v>
      </c>
      <c r="I212" s="60">
        <f t="shared" si="3"/>
        <v>35.502089687111713</v>
      </c>
    </row>
    <row r="213" spans="1:9" x14ac:dyDescent="0.2">
      <c r="A213">
        <v>42</v>
      </c>
      <c r="B213" s="2">
        <v>44492</v>
      </c>
      <c r="C213">
        <v>15</v>
      </c>
      <c r="D213" s="3">
        <v>8253</v>
      </c>
      <c r="E213" s="3">
        <v>8941</v>
      </c>
      <c r="F213">
        <v>10</v>
      </c>
      <c r="G213" s="3">
        <v>5587</v>
      </c>
      <c r="H213" s="3">
        <v>5598</v>
      </c>
      <c r="I213" s="60">
        <f t="shared" si="3"/>
        <v>32.303404822488794</v>
      </c>
    </row>
    <row r="214" spans="1:9" x14ac:dyDescent="0.2">
      <c r="A214">
        <v>43</v>
      </c>
      <c r="B214" s="2">
        <v>44499</v>
      </c>
      <c r="C214">
        <v>14</v>
      </c>
      <c r="D214" s="3">
        <v>7788</v>
      </c>
      <c r="E214" s="3">
        <v>7960</v>
      </c>
      <c r="F214">
        <v>10</v>
      </c>
      <c r="G214" s="3">
        <v>5414</v>
      </c>
      <c r="H214" s="3">
        <v>5100</v>
      </c>
      <c r="I214" s="60">
        <f t="shared" si="3"/>
        <v>30.482794042116076</v>
      </c>
    </row>
    <row r="215" spans="1:9" x14ac:dyDescent="0.2">
      <c r="A215">
        <v>44</v>
      </c>
      <c r="B215" s="2">
        <v>44506</v>
      </c>
      <c r="C215">
        <v>7</v>
      </c>
      <c r="D215" s="3">
        <v>7303</v>
      </c>
      <c r="E215" s="3">
        <v>7287</v>
      </c>
      <c r="F215">
        <v>1</v>
      </c>
      <c r="G215" s="3">
        <v>5106</v>
      </c>
      <c r="H215" s="3">
        <v>4715</v>
      </c>
      <c r="I215" s="60">
        <f t="shared" si="3"/>
        <v>30.083527317540735</v>
      </c>
    </row>
    <row r="216" spans="1:9" x14ac:dyDescent="0.2">
      <c r="A216">
        <v>45</v>
      </c>
      <c r="B216" s="2">
        <v>44513</v>
      </c>
      <c r="C216">
        <v>26</v>
      </c>
      <c r="D216" s="3">
        <v>7204</v>
      </c>
      <c r="E216" s="3">
        <v>7159</v>
      </c>
      <c r="F216">
        <v>17</v>
      </c>
      <c r="G216" s="3">
        <v>5138</v>
      </c>
      <c r="H216" s="3">
        <v>4774</v>
      </c>
      <c r="I216" s="60">
        <f t="shared" si="3"/>
        <v>28.678511937812328</v>
      </c>
    </row>
    <row r="217" spans="1:9" x14ac:dyDescent="0.2">
      <c r="A217">
        <v>46</v>
      </c>
      <c r="B217" s="2">
        <v>44520</v>
      </c>
      <c r="C217">
        <v>16</v>
      </c>
      <c r="D217" s="3">
        <v>7324</v>
      </c>
      <c r="E217" s="3">
        <v>7310</v>
      </c>
      <c r="F217">
        <v>9</v>
      </c>
      <c r="G217" s="3">
        <v>5167</v>
      </c>
      <c r="H217" s="3">
        <v>4842</v>
      </c>
      <c r="I217" s="60">
        <f t="shared" si="3"/>
        <v>29.451119606772256</v>
      </c>
    </row>
    <row r="218" spans="1:9" x14ac:dyDescent="0.2">
      <c r="A218">
        <v>47</v>
      </c>
      <c r="B218" s="2">
        <v>44527</v>
      </c>
      <c r="C218">
        <v>19</v>
      </c>
      <c r="D218" s="3">
        <v>7590</v>
      </c>
      <c r="E218" s="3">
        <v>7886</v>
      </c>
      <c r="F218">
        <v>14</v>
      </c>
      <c r="G218" s="3">
        <v>5434</v>
      </c>
      <c r="H218" s="3">
        <v>5287</v>
      </c>
      <c r="I218" s="60">
        <f t="shared" si="3"/>
        <v>28.405797101449274</v>
      </c>
    </row>
    <row r="219" spans="1:9" x14ac:dyDescent="0.2">
      <c r="A219">
        <v>48</v>
      </c>
      <c r="B219" s="2">
        <v>44534</v>
      </c>
      <c r="C219">
        <v>37</v>
      </c>
      <c r="D219" s="3">
        <v>8324</v>
      </c>
      <c r="E219" s="3">
        <v>8781</v>
      </c>
      <c r="F219">
        <v>29</v>
      </c>
      <c r="G219" s="3">
        <v>6006</v>
      </c>
      <c r="H219" s="3">
        <v>5993</v>
      </c>
      <c r="I219" s="60">
        <f t="shared" si="3"/>
        <v>27.847188851513696</v>
      </c>
    </row>
    <row r="220" spans="1:9" x14ac:dyDescent="0.2">
      <c r="A220">
        <v>49</v>
      </c>
      <c r="B220" s="2">
        <v>44541</v>
      </c>
      <c r="C220">
        <v>56</v>
      </c>
      <c r="D220" s="3">
        <v>8985</v>
      </c>
      <c r="E220" s="3">
        <v>9734</v>
      </c>
      <c r="F220">
        <v>41</v>
      </c>
      <c r="G220" s="3">
        <v>6437</v>
      </c>
      <c r="H220" s="3">
        <v>6522</v>
      </c>
      <c r="I220" s="60">
        <f t="shared" si="3"/>
        <v>28.358375069560378</v>
      </c>
    </row>
    <row r="221" spans="1:9" x14ac:dyDescent="0.2">
      <c r="A221">
        <v>50</v>
      </c>
      <c r="B221" s="2">
        <v>44548</v>
      </c>
      <c r="C221">
        <v>58</v>
      </c>
      <c r="D221" s="3">
        <v>9304</v>
      </c>
      <c r="E221" s="3">
        <v>10250</v>
      </c>
      <c r="F221">
        <v>41</v>
      </c>
      <c r="G221" s="3">
        <v>6611</v>
      </c>
      <c r="H221" s="3">
        <v>6844</v>
      </c>
      <c r="I221" s="60">
        <f t="shared" si="3"/>
        <v>28.944539982803096</v>
      </c>
    </row>
    <row r="222" spans="1:9" x14ac:dyDescent="0.2">
      <c r="A222">
        <v>51</v>
      </c>
      <c r="B222" s="2">
        <v>44555</v>
      </c>
      <c r="C222">
        <v>86</v>
      </c>
      <c r="D222" s="3">
        <v>9418</v>
      </c>
      <c r="E222" s="3">
        <v>10457</v>
      </c>
      <c r="F222">
        <v>61</v>
      </c>
      <c r="G222" s="3">
        <v>6742</v>
      </c>
      <c r="H222" s="3">
        <v>7023</v>
      </c>
      <c r="I222" s="60">
        <f t="shared" si="3"/>
        <v>28.413675939689956</v>
      </c>
    </row>
    <row r="223" spans="1:9" x14ac:dyDescent="0.2">
      <c r="A223">
        <v>52</v>
      </c>
      <c r="B223" s="2">
        <v>44562</v>
      </c>
      <c r="C223">
        <v>152</v>
      </c>
      <c r="D223" s="3">
        <v>10052</v>
      </c>
      <c r="E223" s="3">
        <v>11677</v>
      </c>
      <c r="F223">
        <v>109</v>
      </c>
      <c r="G223" s="3">
        <v>7091</v>
      </c>
      <c r="H223" s="3">
        <v>7687</v>
      </c>
      <c r="I223" s="60">
        <f t="shared" si="3"/>
        <v>29.456824512534819</v>
      </c>
    </row>
    <row r="224" spans="1:9" x14ac:dyDescent="0.2">
      <c r="A224">
        <v>1</v>
      </c>
      <c r="B224" s="2">
        <v>44569</v>
      </c>
      <c r="C224">
        <v>188</v>
      </c>
      <c r="D224" s="3">
        <v>11816</v>
      </c>
      <c r="E224" s="3">
        <v>15127</v>
      </c>
      <c r="F224">
        <v>140</v>
      </c>
      <c r="G224" s="3">
        <v>8527</v>
      </c>
      <c r="H224" s="3">
        <v>10346</v>
      </c>
      <c r="I224" s="60">
        <f t="shared" si="3"/>
        <v>27.835138794854434</v>
      </c>
    </row>
    <row r="225" spans="1:9" x14ac:dyDescent="0.2">
      <c r="A225">
        <v>2</v>
      </c>
      <c r="B225" s="2">
        <v>44576</v>
      </c>
      <c r="C225">
        <v>142</v>
      </c>
      <c r="D225" s="3">
        <v>13531</v>
      </c>
      <c r="E225" s="3">
        <v>19091</v>
      </c>
      <c r="F225">
        <v>100</v>
      </c>
      <c r="G225" s="3">
        <v>10030</v>
      </c>
      <c r="H225" s="3">
        <v>13818</v>
      </c>
      <c r="I225" s="60">
        <f t="shared" si="3"/>
        <v>25.873919148621685</v>
      </c>
    </row>
    <row r="226" spans="1:9" x14ac:dyDescent="0.2">
      <c r="A226">
        <v>3</v>
      </c>
      <c r="B226" s="2">
        <v>44583</v>
      </c>
      <c r="C226">
        <v>150</v>
      </c>
      <c r="D226" s="3">
        <v>14398</v>
      </c>
      <c r="E226" s="3">
        <v>21345</v>
      </c>
      <c r="F226">
        <v>114</v>
      </c>
      <c r="G226" s="3">
        <v>10969</v>
      </c>
      <c r="H226" s="3">
        <v>15998</v>
      </c>
      <c r="I226" s="34">
        <f t="shared" si="3"/>
        <v>23.815807751076537</v>
      </c>
    </row>
    <row r="227" spans="1:9" x14ac:dyDescent="0.2">
      <c r="A227">
        <v>4</v>
      </c>
      <c r="B227" s="2">
        <v>44590</v>
      </c>
      <c r="C227">
        <v>94</v>
      </c>
      <c r="D227" s="3">
        <v>14248</v>
      </c>
      <c r="E227" s="3">
        <v>20973</v>
      </c>
      <c r="F227">
        <v>75</v>
      </c>
      <c r="G227" s="3">
        <v>10993</v>
      </c>
      <c r="H227" s="3">
        <v>15990</v>
      </c>
      <c r="I227" s="34">
        <f t="shared" si="3"/>
        <v>22.845311622683884</v>
      </c>
    </row>
    <row r="228" spans="1:9" x14ac:dyDescent="0.2">
      <c r="A228">
        <v>5</v>
      </c>
      <c r="B228" s="2">
        <v>44597</v>
      </c>
      <c r="C228">
        <v>89</v>
      </c>
      <c r="D228" s="3">
        <v>13234</v>
      </c>
      <c r="E228" s="3">
        <v>18757</v>
      </c>
      <c r="F228">
        <v>69</v>
      </c>
      <c r="G228" s="3">
        <v>10255</v>
      </c>
      <c r="H228" s="3">
        <v>14469</v>
      </c>
      <c r="I228" s="34">
        <f t="shared" si="3"/>
        <v>22.510200997430861</v>
      </c>
    </row>
    <row r="229" spans="1:9" x14ac:dyDescent="0.2">
      <c r="A229">
        <v>6</v>
      </c>
      <c r="B229" s="2">
        <v>44604</v>
      </c>
      <c r="C229">
        <v>85</v>
      </c>
      <c r="D229" s="3">
        <v>11091</v>
      </c>
      <c r="E229" s="3">
        <v>15348</v>
      </c>
      <c r="F229">
        <v>61</v>
      </c>
      <c r="G229" s="3">
        <v>8564</v>
      </c>
      <c r="H229" s="3">
        <v>11808</v>
      </c>
      <c r="I229" s="34">
        <f t="shared" si="3"/>
        <v>22.784239473446938</v>
      </c>
    </row>
    <row r="230" spans="1:9" x14ac:dyDescent="0.2">
      <c r="A230">
        <v>7</v>
      </c>
      <c r="B230" s="2">
        <v>44611</v>
      </c>
      <c r="C230">
        <v>67</v>
      </c>
      <c r="D230" s="3">
        <v>9152</v>
      </c>
      <c r="E230" s="3">
        <v>11571</v>
      </c>
      <c r="F230">
        <v>48</v>
      </c>
      <c r="G230" s="3">
        <v>7123</v>
      </c>
      <c r="H230" s="3">
        <v>8937</v>
      </c>
      <c r="I230" s="34">
        <f t="shared" si="3"/>
        <v>22.170017482517483</v>
      </c>
    </row>
    <row r="231" spans="1:9" x14ac:dyDescent="0.2">
      <c r="A231">
        <v>8</v>
      </c>
      <c r="B231" s="2">
        <v>44618</v>
      </c>
      <c r="C231">
        <v>65</v>
      </c>
      <c r="D231" s="3">
        <v>7301</v>
      </c>
      <c r="E231" s="3">
        <v>8302</v>
      </c>
      <c r="F231">
        <v>51</v>
      </c>
      <c r="G231" s="3">
        <v>5666</v>
      </c>
      <c r="H231" s="3">
        <v>6474</v>
      </c>
      <c r="I231" s="34">
        <f t="shared" si="3"/>
        <v>22.394192576359401</v>
      </c>
    </row>
    <row r="232" spans="1:9" x14ac:dyDescent="0.2">
      <c r="A232">
        <v>9</v>
      </c>
      <c r="B232" s="2">
        <v>44625</v>
      </c>
      <c r="C232">
        <v>64</v>
      </c>
      <c r="D232" s="3">
        <v>6117</v>
      </c>
      <c r="E232" s="3">
        <v>6071</v>
      </c>
      <c r="F232">
        <v>47</v>
      </c>
      <c r="G232" s="3">
        <v>4772</v>
      </c>
      <c r="H232" s="3">
        <v>4710</v>
      </c>
      <c r="I232" s="34">
        <f t="shared" si="3"/>
        <v>21.987902566617624</v>
      </c>
    </row>
    <row r="233" spans="1:9" x14ac:dyDescent="0.2">
      <c r="A233">
        <v>10</v>
      </c>
      <c r="B233" s="2">
        <v>44632</v>
      </c>
      <c r="C233">
        <v>65</v>
      </c>
      <c r="D233" s="3">
        <v>4832</v>
      </c>
      <c r="E233" s="3">
        <v>4414</v>
      </c>
      <c r="F233">
        <v>50</v>
      </c>
      <c r="G233" s="3">
        <v>3860</v>
      </c>
      <c r="H233" s="3">
        <v>3454</v>
      </c>
      <c r="I233" s="34">
        <f t="shared" si="3"/>
        <v>20.1158940397351</v>
      </c>
    </row>
    <row r="234" spans="1:9" x14ac:dyDescent="0.2">
      <c r="A234">
        <v>11</v>
      </c>
      <c r="B234" s="2">
        <v>44639</v>
      </c>
      <c r="C234">
        <v>64</v>
      </c>
      <c r="D234" s="3">
        <v>4404</v>
      </c>
      <c r="E234" s="3">
        <v>3138</v>
      </c>
      <c r="F234">
        <v>45</v>
      </c>
      <c r="G234" s="3">
        <v>3459</v>
      </c>
      <c r="H234" s="3">
        <v>2405</v>
      </c>
      <c r="I234" s="34">
        <f t="shared" si="3"/>
        <v>21.457765667574932</v>
      </c>
    </row>
    <row r="235" spans="1:9" x14ac:dyDescent="0.2">
      <c r="A235">
        <v>12</v>
      </c>
      <c r="B235" s="2">
        <v>44646</v>
      </c>
      <c r="C235">
        <v>84</v>
      </c>
      <c r="D235" s="3">
        <v>3943</v>
      </c>
      <c r="E235" s="3">
        <v>2514</v>
      </c>
      <c r="F235">
        <v>67</v>
      </c>
      <c r="G235" s="3">
        <v>3093</v>
      </c>
      <c r="H235" s="3">
        <v>1951</v>
      </c>
      <c r="I235" s="34">
        <f t="shared" si="3"/>
        <v>21.557189956885619</v>
      </c>
    </row>
    <row r="236" spans="1:9" x14ac:dyDescent="0.2">
      <c r="A236">
        <v>13</v>
      </c>
      <c r="B236" s="2">
        <v>44653</v>
      </c>
      <c r="C236">
        <v>77</v>
      </c>
      <c r="D236" s="3">
        <v>3618</v>
      </c>
      <c r="E236" s="3">
        <v>1943</v>
      </c>
      <c r="F236">
        <v>54</v>
      </c>
      <c r="G236" s="3">
        <v>2810</v>
      </c>
      <c r="H236" s="3">
        <v>1510</v>
      </c>
      <c r="I236" s="34">
        <f t="shared" si="3"/>
        <v>22.332780541735765</v>
      </c>
    </row>
    <row r="237" spans="1:9" x14ac:dyDescent="0.2">
      <c r="A237">
        <v>14</v>
      </c>
      <c r="B237" s="2">
        <v>44660</v>
      </c>
      <c r="C237">
        <v>95</v>
      </c>
      <c r="D237" s="3">
        <v>3342</v>
      </c>
      <c r="E237" s="3">
        <v>1604</v>
      </c>
      <c r="F237">
        <v>79</v>
      </c>
      <c r="G237" s="3">
        <v>2612</v>
      </c>
      <c r="H237" s="3">
        <v>1228</v>
      </c>
      <c r="I237" s="34">
        <f t="shared" si="3"/>
        <v>21.843207660083781</v>
      </c>
    </row>
    <row r="238" spans="1:9" x14ac:dyDescent="0.2">
      <c r="A238">
        <v>15</v>
      </c>
      <c r="B238" s="2">
        <v>44667</v>
      </c>
      <c r="C238">
        <v>94</v>
      </c>
      <c r="D238" s="3">
        <v>3415</v>
      </c>
      <c r="E238" s="3">
        <v>1414</v>
      </c>
      <c r="F238">
        <v>72</v>
      </c>
      <c r="G238" s="3">
        <v>2675</v>
      </c>
      <c r="H238" s="3">
        <v>1108</v>
      </c>
      <c r="I238" s="34">
        <f t="shared" si="3"/>
        <v>21.669106881405565</v>
      </c>
    </row>
    <row r="239" spans="1:9" x14ac:dyDescent="0.2">
      <c r="A239">
        <v>16</v>
      </c>
      <c r="B239" s="2">
        <v>44674</v>
      </c>
      <c r="C239">
        <v>106</v>
      </c>
      <c r="D239" s="3">
        <v>3310</v>
      </c>
      <c r="E239" s="3">
        <v>1355</v>
      </c>
      <c r="F239">
        <v>80</v>
      </c>
      <c r="G239" s="3">
        <v>2633</v>
      </c>
      <c r="H239" s="3">
        <v>1044</v>
      </c>
      <c r="I239" s="34">
        <f t="shared" si="3"/>
        <v>20.453172205438065</v>
      </c>
    </row>
    <row r="240" spans="1:9" x14ac:dyDescent="0.2">
      <c r="A240">
        <v>17</v>
      </c>
      <c r="B240" s="2">
        <v>44681</v>
      </c>
      <c r="C240">
        <v>95</v>
      </c>
      <c r="D240" s="3">
        <v>3321</v>
      </c>
      <c r="E240" s="3">
        <v>1433</v>
      </c>
      <c r="F240">
        <v>76</v>
      </c>
      <c r="G240" s="3">
        <v>2647</v>
      </c>
      <c r="H240" s="3">
        <v>1143</v>
      </c>
      <c r="I240" s="34">
        <f t="shared" si="3"/>
        <v>20.295091839807288</v>
      </c>
    </row>
    <row r="241" spans="1:9" x14ac:dyDescent="0.2">
      <c r="A241">
        <v>18</v>
      </c>
      <c r="B241" s="2">
        <v>44688</v>
      </c>
      <c r="C241">
        <v>82</v>
      </c>
      <c r="D241" s="3">
        <v>3258</v>
      </c>
      <c r="E241" s="3">
        <v>1435</v>
      </c>
      <c r="F241">
        <v>65</v>
      </c>
      <c r="G241" s="3">
        <v>2604</v>
      </c>
      <c r="H241" s="3">
        <v>1169</v>
      </c>
      <c r="I241" s="34">
        <f t="shared" si="3"/>
        <v>20.073664825046041</v>
      </c>
    </row>
    <row r="242" spans="1:9" x14ac:dyDescent="0.2">
      <c r="A242">
        <v>19</v>
      </c>
      <c r="B242" s="2">
        <v>44695</v>
      </c>
      <c r="C242">
        <v>100</v>
      </c>
      <c r="D242" s="3">
        <v>3382</v>
      </c>
      <c r="E242" s="3">
        <v>1687</v>
      </c>
      <c r="F242">
        <v>83</v>
      </c>
      <c r="G242" s="3">
        <v>2680</v>
      </c>
      <c r="H242" s="3">
        <v>1388</v>
      </c>
      <c r="I242" s="34">
        <f t="shared" si="3"/>
        <v>20.756948551153165</v>
      </c>
    </row>
    <row r="243" spans="1:9" x14ac:dyDescent="0.2">
      <c r="A243">
        <v>20</v>
      </c>
      <c r="B243" s="2">
        <v>44702</v>
      </c>
      <c r="C243">
        <v>89</v>
      </c>
      <c r="D243" s="3">
        <v>3512</v>
      </c>
      <c r="E243" s="3">
        <v>1747</v>
      </c>
      <c r="F243">
        <v>63</v>
      </c>
      <c r="G243" s="3">
        <v>2788</v>
      </c>
      <c r="H243" s="3">
        <v>1447</v>
      </c>
      <c r="I243" s="34">
        <f t="shared" si="3"/>
        <v>20.615034168564922</v>
      </c>
    </row>
    <row r="244" spans="1:9" x14ac:dyDescent="0.2">
      <c r="A244">
        <v>21</v>
      </c>
      <c r="B244" s="2">
        <v>44709</v>
      </c>
      <c r="C244">
        <v>84</v>
      </c>
      <c r="D244" s="3">
        <v>3368</v>
      </c>
      <c r="E244" s="3">
        <v>1955</v>
      </c>
      <c r="F244">
        <v>63</v>
      </c>
      <c r="G244" s="3">
        <v>2670</v>
      </c>
      <c r="H244" s="3">
        <v>1606</v>
      </c>
      <c r="I244" s="34">
        <f t="shared" si="3"/>
        <v>20.724465558194776</v>
      </c>
    </row>
    <row r="245" spans="1:9" x14ac:dyDescent="0.2">
      <c r="A245">
        <v>22</v>
      </c>
      <c r="B245" s="2">
        <v>44716</v>
      </c>
      <c r="C245">
        <v>83</v>
      </c>
      <c r="D245" s="3">
        <v>3530</v>
      </c>
      <c r="E245" s="3">
        <v>2016</v>
      </c>
      <c r="F245">
        <v>57</v>
      </c>
      <c r="G245" s="3">
        <v>2802</v>
      </c>
      <c r="H245" s="3">
        <v>1688</v>
      </c>
      <c r="I245" s="34">
        <f t="shared" si="3"/>
        <v>20.623229461756374</v>
      </c>
    </row>
    <row r="246" spans="1:9" x14ac:dyDescent="0.2">
      <c r="A246">
        <v>23</v>
      </c>
      <c r="B246" s="2">
        <v>44723</v>
      </c>
      <c r="C246">
        <v>71</v>
      </c>
      <c r="D246" s="3">
        <v>3525</v>
      </c>
      <c r="E246" s="3">
        <v>2146</v>
      </c>
      <c r="F246">
        <v>50</v>
      </c>
      <c r="G246" s="3">
        <v>2807</v>
      </c>
      <c r="H246" s="3">
        <v>1801</v>
      </c>
      <c r="I246" s="34">
        <f t="shared" si="3"/>
        <v>20.368794326241133</v>
      </c>
    </row>
    <row r="247" spans="1:9" x14ac:dyDescent="0.2">
      <c r="A247">
        <v>24</v>
      </c>
      <c r="B247" s="2">
        <v>44730</v>
      </c>
      <c r="C247">
        <v>74</v>
      </c>
      <c r="D247" s="3">
        <v>3566</v>
      </c>
      <c r="E247" s="3">
        <v>2211</v>
      </c>
      <c r="F247">
        <v>56</v>
      </c>
      <c r="G247" s="3">
        <v>2819</v>
      </c>
      <c r="H247" s="3">
        <v>1828</v>
      </c>
      <c r="I247" s="34">
        <f t="shared" si="3"/>
        <v>20.947840717891193</v>
      </c>
    </row>
    <row r="248" spans="1:9" x14ac:dyDescent="0.2">
      <c r="A248">
        <v>25</v>
      </c>
      <c r="B248" s="2">
        <v>44737</v>
      </c>
      <c r="C248">
        <v>36</v>
      </c>
      <c r="D248" s="3">
        <v>3507</v>
      </c>
      <c r="E248" s="3">
        <v>2339</v>
      </c>
      <c r="F248">
        <v>22</v>
      </c>
      <c r="G248" s="3">
        <v>2852</v>
      </c>
      <c r="H248" s="3">
        <v>1969</v>
      </c>
      <c r="I248" s="34">
        <f t="shared" si="3"/>
        <v>18.676931850584545</v>
      </c>
    </row>
    <row r="249" spans="1:9" x14ac:dyDescent="0.2">
      <c r="A249">
        <v>26</v>
      </c>
      <c r="B249" s="2">
        <v>44744</v>
      </c>
      <c r="C249">
        <v>40</v>
      </c>
      <c r="D249" s="3">
        <v>3476</v>
      </c>
      <c r="E249" s="3">
        <v>2427</v>
      </c>
      <c r="F249">
        <v>34</v>
      </c>
      <c r="G249" s="3">
        <v>2781</v>
      </c>
      <c r="H249" s="3">
        <v>2032</v>
      </c>
      <c r="I249" s="34">
        <f t="shared" si="3"/>
        <v>19.994246260069044</v>
      </c>
    </row>
    <row r="250" spans="1:9" x14ac:dyDescent="0.2">
      <c r="A250">
        <v>27</v>
      </c>
      <c r="B250" s="2">
        <v>44751</v>
      </c>
      <c r="C250">
        <v>35</v>
      </c>
      <c r="D250" s="3">
        <v>3590</v>
      </c>
      <c r="E250" s="3">
        <v>2608</v>
      </c>
      <c r="F250">
        <v>27</v>
      </c>
      <c r="G250" s="3">
        <v>2908</v>
      </c>
      <c r="H250" s="3">
        <v>2172</v>
      </c>
      <c r="I250" s="34">
        <f t="shared" si="3"/>
        <v>18.997214484679667</v>
      </c>
    </row>
    <row r="251" spans="1:9" x14ac:dyDescent="0.2">
      <c r="A251">
        <v>28</v>
      </c>
      <c r="B251" s="2">
        <v>44758</v>
      </c>
      <c r="C251">
        <v>17</v>
      </c>
      <c r="D251" s="3">
        <v>3593</v>
      </c>
      <c r="E251" s="3">
        <v>2940</v>
      </c>
      <c r="F251">
        <v>12</v>
      </c>
      <c r="G251" s="3">
        <v>2842</v>
      </c>
      <c r="H251" s="3">
        <v>2484</v>
      </c>
      <c r="I251" s="34">
        <f t="shared" si="3"/>
        <v>20.901753409407181</v>
      </c>
    </row>
    <row r="252" spans="1:9" x14ac:dyDescent="0.2">
      <c r="A252">
        <v>29</v>
      </c>
      <c r="B252" s="2">
        <v>44765</v>
      </c>
      <c r="C252">
        <v>24</v>
      </c>
      <c r="D252" s="3">
        <v>3809</v>
      </c>
      <c r="E252" s="3">
        <v>3247</v>
      </c>
      <c r="F252">
        <v>18</v>
      </c>
      <c r="G252" s="3">
        <v>3052</v>
      </c>
      <c r="H252" s="3">
        <v>2735</v>
      </c>
      <c r="I252" s="34">
        <f t="shared" si="3"/>
        <v>19.873982672617483</v>
      </c>
    </row>
    <row r="253" spans="1:9" x14ac:dyDescent="0.2">
      <c r="A253">
        <v>30</v>
      </c>
      <c r="B253" s="2">
        <v>44772</v>
      </c>
      <c r="C253">
        <v>23</v>
      </c>
      <c r="D253" s="3">
        <v>3816</v>
      </c>
      <c r="E253" s="3">
        <v>3414</v>
      </c>
      <c r="F253">
        <v>16</v>
      </c>
      <c r="G253" s="3">
        <v>3093</v>
      </c>
      <c r="H253" s="3">
        <v>2838</v>
      </c>
      <c r="I253" s="34">
        <f t="shared" si="3"/>
        <v>18.946540880503143</v>
      </c>
    </row>
    <row r="254" spans="1:9" x14ac:dyDescent="0.2">
      <c r="A254">
        <v>31</v>
      </c>
      <c r="B254" s="2">
        <v>44779</v>
      </c>
      <c r="C254">
        <v>16</v>
      </c>
      <c r="D254" s="3">
        <v>3811</v>
      </c>
      <c r="E254" s="3">
        <v>3386</v>
      </c>
      <c r="F254">
        <v>14</v>
      </c>
      <c r="G254" s="3">
        <v>3093</v>
      </c>
      <c r="H254" s="3">
        <v>2843</v>
      </c>
      <c r="I254" s="34">
        <f t="shared" si="3"/>
        <v>18.840199422723696</v>
      </c>
    </row>
    <row r="255" spans="1:9" x14ac:dyDescent="0.2">
      <c r="A255">
        <v>32</v>
      </c>
      <c r="B255" s="2">
        <v>44786</v>
      </c>
      <c r="C255">
        <v>15</v>
      </c>
      <c r="D255" s="3">
        <v>3841</v>
      </c>
      <c r="E255" s="3">
        <v>3290</v>
      </c>
      <c r="F255">
        <v>8</v>
      </c>
      <c r="G255" s="3">
        <v>3123</v>
      </c>
      <c r="H255" s="3">
        <v>2766</v>
      </c>
      <c r="I255" s="34">
        <f t="shared" si="3"/>
        <v>18.693048685238221</v>
      </c>
    </row>
    <row r="256" spans="1:9" x14ac:dyDescent="0.2">
      <c r="A256">
        <v>33</v>
      </c>
      <c r="B256" s="2">
        <v>44793</v>
      </c>
      <c r="C256">
        <v>20</v>
      </c>
      <c r="D256" s="3">
        <v>3736</v>
      </c>
      <c r="E256" s="3">
        <v>3183</v>
      </c>
      <c r="F256">
        <v>15</v>
      </c>
      <c r="G256" s="3">
        <v>3038</v>
      </c>
      <c r="H256" s="3">
        <v>2696</v>
      </c>
      <c r="I256" s="34">
        <f t="shared" si="3"/>
        <v>18.683083511777301</v>
      </c>
    </row>
    <row r="257" spans="1:9" x14ac:dyDescent="0.2">
      <c r="A257">
        <v>34</v>
      </c>
      <c r="B257" s="2">
        <v>44800</v>
      </c>
      <c r="C257">
        <v>14</v>
      </c>
      <c r="D257" s="3">
        <v>3692</v>
      </c>
      <c r="E257" s="3">
        <v>3055</v>
      </c>
      <c r="F257">
        <v>9</v>
      </c>
      <c r="G257" s="3">
        <v>2973</v>
      </c>
      <c r="H257" s="3">
        <v>2582</v>
      </c>
      <c r="I257" s="34">
        <f t="shared" si="3"/>
        <v>19.474539544962081</v>
      </c>
    </row>
    <row r="258" spans="1:9" x14ac:dyDescent="0.2">
      <c r="A258">
        <v>35</v>
      </c>
      <c r="B258" s="2">
        <v>44807</v>
      </c>
      <c r="C258">
        <v>12</v>
      </c>
      <c r="D258" s="3">
        <v>3574</v>
      </c>
      <c r="E258" s="3">
        <v>2950</v>
      </c>
      <c r="F258">
        <v>10</v>
      </c>
      <c r="G258" s="3">
        <v>2908</v>
      </c>
      <c r="H258" s="3">
        <v>2489</v>
      </c>
      <c r="I258" s="34">
        <f t="shared" si="3"/>
        <v>18.63458310016788</v>
      </c>
    </row>
    <row r="259" spans="1:9" x14ac:dyDescent="0.2">
      <c r="A259">
        <v>36</v>
      </c>
      <c r="B259" s="2">
        <v>44814</v>
      </c>
      <c r="C259">
        <v>19</v>
      </c>
      <c r="D259" s="3">
        <v>3613</v>
      </c>
      <c r="E259" s="3">
        <v>2826</v>
      </c>
      <c r="F259">
        <v>14</v>
      </c>
      <c r="G259" s="3">
        <v>2876</v>
      </c>
      <c r="H259" s="3">
        <v>2394</v>
      </c>
      <c r="I259" s="34">
        <f t="shared" ref="I259:I262" si="4">100*(D259-G259)/D259</f>
        <v>20.398560752836978</v>
      </c>
    </row>
    <row r="260" spans="1:9" x14ac:dyDescent="0.2">
      <c r="A260">
        <v>37</v>
      </c>
      <c r="B260" s="2">
        <v>44821</v>
      </c>
      <c r="C260">
        <v>17</v>
      </c>
      <c r="D260" s="3">
        <v>3595</v>
      </c>
      <c r="E260" s="3">
        <v>2521</v>
      </c>
      <c r="F260">
        <v>11</v>
      </c>
      <c r="G260" s="3">
        <v>2865</v>
      </c>
      <c r="H260" s="3">
        <v>2157</v>
      </c>
      <c r="I260" s="34">
        <f t="shared" si="4"/>
        <v>20.305980528511821</v>
      </c>
    </row>
    <row r="261" spans="1:9" x14ac:dyDescent="0.2">
      <c r="A261">
        <v>38</v>
      </c>
      <c r="B261" s="2">
        <v>44828</v>
      </c>
      <c r="C261">
        <v>20</v>
      </c>
      <c r="D261" s="3">
        <v>3590</v>
      </c>
      <c r="E261" s="3">
        <v>2573</v>
      </c>
      <c r="F261">
        <v>12</v>
      </c>
      <c r="G261" s="3">
        <v>2870</v>
      </c>
      <c r="H261" s="3">
        <v>2154</v>
      </c>
      <c r="I261" s="34">
        <f t="shared" si="4"/>
        <v>20.055710306406684</v>
      </c>
    </row>
    <row r="262" spans="1:9" x14ac:dyDescent="0.2">
      <c r="A262">
        <v>39</v>
      </c>
      <c r="B262" s="2">
        <v>44835</v>
      </c>
      <c r="C262">
        <v>24</v>
      </c>
      <c r="D262" s="3">
        <v>3578</v>
      </c>
      <c r="E262" s="3">
        <v>2399</v>
      </c>
      <c r="F262">
        <v>18</v>
      </c>
      <c r="G262" s="3">
        <v>2876</v>
      </c>
      <c r="H262" s="3">
        <v>2052</v>
      </c>
      <c r="I262" s="34">
        <f t="shared" si="4"/>
        <v>19.619899385131358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3EC7B-1AC1-1643-AEE3-B401F0F01853}">
  <dimension ref="A1:U149"/>
  <sheetViews>
    <sheetView topLeftCell="N2" zoomScale="80" zoomScaleNormal="80" workbookViewId="0">
      <selection activeCell="Q1" sqref="Q1:Q1048576"/>
    </sheetView>
  </sheetViews>
  <sheetFormatPr baseColWidth="10" defaultRowHeight="16" x14ac:dyDescent="0.2"/>
  <cols>
    <col min="9" max="9" width="11.6640625" customWidth="1"/>
    <col min="11" max="11" width="12.33203125" style="16" bestFit="1" customWidth="1"/>
    <col min="12" max="12" width="7.6640625" style="16" customWidth="1"/>
    <col min="13" max="13" width="10.33203125" style="16" customWidth="1"/>
    <col min="14" max="14" width="12.33203125" style="16" customWidth="1"/>
    <col min="15" max="15" width="10.33203125" style="16" customWidth="1"/>
    <col min="16" max="16" width="9.5" style="16" customWidth="1"/>
    <col min="17" max="17" width="9.5" style="59" customWidth="1"/>
    <col min="18" max="18" width="9.33203125" style="16" customWidth="1"/>
  </cols>
  <sheetData>
    <row r="1" spans="1:19" ht="68" x14ac:dyDescent="0.2">
      <c r="A1" s="1" t="s">
        <v>9</v>
      </c>
      <c r="B1" s="1" t="s">
        <v>8</v>
      </c>
      <c r="C1" s="1" t="s">
        <v>1</v>
      </c>
      <c r="D1" s="1" t="s">
        <v>131</v>
      </c>
      <c r="E1" s="1" t="s">
        <v>133</v>
      </c>
      <c r="F1" s="1" t="s">
        <v>4</v>
      </c>
      <c r="G1" s="1" t="s">
        <v>5</v>
      </c>
      <c r="H1" s="1" t="s">
        <v>6</v>
      </c>
      <c r="I1" s="47" t="s">
        <v>149</v>
      </c>
      <c r="J1" s="47" t="s">
        <v>150</v>
      </c>
      <c r="K1" s="14" t="s">
        <v>11</v>
      </c>
      <c r="L1" s="1" t="s">
        <v>81</v>
      </c>
      <c r="M1" s="14" t="s">
        <v>82</v>
      </c>
      <c r="N1" s="53" t="s">
        <v>135</v>
      </c>
      <c r="O1" s="14" t="s">
        <v>134</v>
      </c>
      <c r="P1" s="53" t="s">
        <v>133</v>
      </c>
      <c r="Q1" s="54" t="s">
        <v>133</v>
      </c>
      <c r="R1" s="31" t="s">
        <v>80</v>
      </c>
      <c r="S1" s="14" t="s">
        <v>83</v>
      </c>
    </row>
    <row r="2" spans="1:19" x14ac:dyDescent="0.2">
      <c r="A2">
        <v>1</v>
      </c>
      <c r="B2" s="4">
        <v>43834</v>
      </c>
      <c r="C2">
        <v>432</v>
      </c>
      <c r="D2" s="3">
        <v>4102</v>
      </c>
      <c r="E2">
        <v>0</v>
      </c>
      <c r="F2">
        <v>227</v>
      </c>
      <c r="G2" s="3">
        <v>3316</v>
      </c>
      <c r="H2">
        <v>0</v>
      </c>
      <c r="I2" s="37">
        <f>D2-G2</f>
        <v>786</v>
      </c>
      <c r="J2" s="24">
        <f>E2-H2</f>
        <v>0</v>
      </c>
      <c r="K2" s="15">
        <f t="shared" ref="K2:K33" si="0">100*F2/C2</f>
        <v>52.546296296296298</v>
      </c>
      <c r="L2"/>
      <c r="M2" s="15">
        <f t="shared" ref="M2:M33" si="1">100*G2/D2</f>
        <v>80.838615309605075</v>
      </c>
      <c r="N2" s="48">
        <f t="shared" ref="N2:N54" si="2">100-M2</f>
        <v>19.161384690394925</v>
      </c>
      <c r="O2" s="15"/>
      <c r="P2" s="15"/>
      <c r="Q2" s="55"/>
      <c r="R2" s="3"/>
      <c r="S2" s="32"/>
    </row>
    <row r="3" spans="1:19" x14ac:dyDescent="0.2">
      <c r="A3">
        <v>2</v>
      </c>
      <c r="B3" s="4">
        <v>43841</v>
      </c>
      <c r="C3">
        <v>472</v>
      </c>
      <c r="D3" s="3">
        <v>4137</v>
      </c>
      <c r="E3">
        <v>1</v>
      </c>
      <c r="F3">
        <v>272</v>
      </c>
      <c r="G3" s="3">
        <v>3356</v>
      </c>
      <c r="H3">
        <v>1</v>
      </c>
      <c r="I3" s="37">
        <f t="shared" ref="I3:I66" si="3">D3-G3</f>
        <v>781</v>
      </c>
      <c r="J3" s="24">
        <f t="shared" ref="J3:J66" si="4">E3-H3</f>
        <v>0</v>
      </c>
      <c r="K3" s="15">
        <f t="shared" si="0"/>
        <v>57.627118644067799</v>
      </c>
      <c r="L3"/>
      <c r="M3" s="15">
        <f t="shared" si="1"/>
        <v>81.121585690113605</v>
      </c>
      <c r="N3" s="48">
        <f t="shared" si="2"/>
        <v>18.878414309886395</v>
      </c>
      <c r="O3" s="15"/>
      <c r="P3" s="15"/>
      <c r="Q3" s="55"/>
      <c r="R3" s="3"/>
      <c r="S3" s="32"/>
    </row>
    <row r="4" spans="1:19" x14ac:dyDescent="0.2">
      <c r="A4">
        <v>3</v>
      </c>
      <c r="B4" s="4">
        <v>43848</v>
      </c>
      <c r="C4">
        <v>465</v>
      </c>
      <c r="D4" s="3">
        <v>4057</v>
      </c>
      <c r="E4">
        <v>2</v>
      </c>
      <c r="F4">
        <v>267</v>
      </c>
      <c r="G4" s="3">
        <v>3238</v>
      </c>
      <c r="H4">
        <v>2</v>
      </c>
      <c r="I4" s="37">
        <f t="shared" si="3"/>
        <v>819</v>
      </c>
      <c r="J4" s="24">
        <f t="shared" si="4"/>
        <v>0</v>
      </c>
      <c r="K4" s="15">
        <f t="shared" si="0"/>
        <v>57.41935483870968</v>
      </c>
      <c r="L4"/>
      <c r="M4" s="15">
        <f t="shared" si="1"/>
        <v>79.812669460192254</v>
      </c>
      <c r="N4" s="48">
        <f t="shared" si="2"/>
        <v>20.187330539807746</v>
      </c>
      <c r="O4" s="15"/>
      <c r="P4" s="15"/>
      <c r="Q4" s="55"/>
      <c r="R4" s="3"/>
      <c r="S4" s="32"/>
    </row>
    <row r="5" spans="1:19" x14ac:dyDescent="0.2">
      <c r="A5">
        <v>4</v>
      </c>
      <c r="B5" s="4">
        <v>43855</v>
      </c>
      <c r="C5">
        <v>498</v>
      </c>
      <c r="D5" s="3">
        <v>3905</v>
      </c>
      <c r="E5">
        <v>3</v>
      </c>
      <c r="F5">
        <v>289</v>
      </c>
      <c r="G5" s="3">
        <v>3097</v>
      </c>
      <c r="H5">
        <v>1</v>
      </c>
      <c r="I5" s="37">
        <f t="shared" si="3"/>
        <v>808</v>
      </c>
      <c r="J5" s="24">
        <f t="shared" si="4"/>
        <v>2</v>
      </c>
      <c r="K5" s="15">
        <f t="shared" si="0"/>
        <v>58.032128514056225</v>
      </c>
      <c r="L5"/>
      <c r="M5" s="15">
        <f t="shared" si="1"/>
        <v>79.30857874519846</v>
      </c>
      <c r="N5" s="48">
        <f t="shared" si="2"/>
        <v>20.69142125480154</v>
      </c>
      <c r="O5" s="15"/>
      <c r="P5" s="15"/>
      <c r="Q5" s="55"/>
      <c r="R5" s="3"/>
      <c r="S5" s="32"/>
    </row>
    <row r="6" spans="1:19" x14ac:dyDescent="0.2">
      <c r="A6">
        <v>5</v>
      </c>
      <c r="B6" s="4">
        <v>43862</v>
      </c>
      <c r="C6">
        <v>480</v>
      </c>
      <c r="D6" s="3">
        <v>3810</v>
      </c>
      <c r="E6">
        <v>0</v>
      </c>
      <c r="F6">
        <v>279</v>
      </c>
      <c r="G6" s="3">
        <v>3090</v>
      </c>
      <c r="H6">
        <v>0</v>
      </c>
      <c r="I6" s="37">
        <f t="shared" si="3"/>
        <v>720</v>
      </c>
      <c r="J6" s="24">
        <f t="shared" si="4"/>
        <v>0</v>
      </c>
      <c r="K6" s="15">
        <f t="shared" si="0"/>
        <v>58.125</v>
      </c>
      <c r="L6"/>
      <c r="M6" s="15">
        <f t="shared" si="1"/>
        <v>81.102362204724415</v>
      </c>
      <c r="N6" s="48">
        <f t="shared" si="2"/>
        <v>18.897637795275585</v>
      </c>
      <c r="O6" s="15"/>
      <c r="P6" s="15"/>
      <c r="Q6" s="55"/>
      <c r="R6" s="3"/>
      <c r="S6" s="32"/>
    </row>
    <row r="7" spans="1:19" x14ac:dyDescent="0.2">
      <c r="A7">
        <v>6</v>
      </c>
      <c r="B7" s="4">
        <v>43869</v>
      </c>
      <c r="C7">
        <v>519</v>
      </c>
      <c r="D7" s="3">
        <v>3816</v>
      </c>
      <c r="E7">
        <v>4</v>
      </c>
      <c r="F7">
        <v>295</v>
      </c>
      <c r="G7" s="3">
        <v>3092</v>
      </c>
      <c r="H7">
        <v>1</v>
      </c>
      <c r="I7" s="37">
        <f t="shared" si="3"/>
        <v>724</v>
      </c>
      <c r="J7" s="24">
        <f t="shared" si="4"/>
        <v>3</v>
      </c>
      <c r="K7" s="15">
        <f t="shared" si="0"/>
        <v>56.840077071290942</v>
      </c>
      <c r="L7"/>
      <c r="M7" s="15">
        <f t="shared" si="1"/>
        <v>81.027253668763109</v>
      </c>
      <c r="N7" s="48">
        <f t="shared" si="2"/>
        <v>18.972746331236891</v>
      </c>
      <c r="O7" s="15"/>
      <c r="P7" s="15"/>
      <c r="Q7" s="55"/>
      <c r="R7" s="3"/>
      <c r="S7" s="32"/>
    </row>
    <row r="8" spans="1:19" x14ac:dyDescent="0.2">
      <c r="A8">
        <v>7</v>
      </c>
      <c r="B8" s="4">
        <v>43876</v>
      </c>
      <c r="C8">
        <v>560</v>
      </c>
      <c r="D8" s="3">
        <v>3839</v>
      </c>
      <c r="E8">
        <v>6</v>
      </c>
      <c r="F8">
        <v>338</v>
      </c>
      <c r="G8" s="3">
        <v>3049</v>
      </c>
      <c r="H8">
        <v>4</v>
      </c>
      <c r="I8" s="37">
        <f t="shared" si="3"/>
        <v>790</v>
      </c>
      <c r="J8" s="24">
        <f t="shared" si="4"/>
        <v>2</v>
      </c>
      <c r="K8" s="15">
        <f t="shared" si="0"/>
        <v>60.357142857142854</v>
      </c>
      <c r="L8"/>
      <c r="M8" s="15">
        <f t="shared" si="1"/>
        <v>79.421724407397761</v>
      </c>
      <c r="N8" s="48">
        <f t="shared" si="2"/>
        <v>20.578275592602239</v>
      </c>
      <c r="O8" s="15"/>
      <c r="P8" s="15"/>
      <c r="Q8" s="55"/>
      <c r="R8" s="3"/>
      <c r="S8" s="32"/>
    </row>
    <row r="9" spans="1:19" x14ac:dyDescent="0.2">
      <c r="A9">
        <v>8</v>
      </c>
      <c r="B9" s="4">
        <v>43883</v>
      </c>
      <c r="C9">
        <v>566</v>
      </c>
      <c r="D9" s="3">
        <v>3711</v>
      </c>
      <c r="E9">
        <v>6</v>
      </c>
      <c r="F9">
        <v>366</v>
      </c>
      <c r="G9" s="3">
        <v>2967</v>
      </c>
      <c r="H9">
        <v>4</v>
      </c>
      <c r="I9" s="37">
        <f t="shared" si="3"/>
        <v>744</v>
      </c>
      <c r="J9" s="24">
        <f t="shared" si="4"/>
        <v>2</v>
      </c>
      <c r="K9" s="15">
        <f t="shared" si="0"/>
        <v>64.664310954063609</v>
      </c>
      <c r="L9"/>
      <c r="M9" s="15">
        <f t="shared" si="1"/>
        <v>79.951495553759088</v>
      </c>
      <c r="N9" s="48">
        <f t="shared" si="2"/>
        <v>20.048504446240912</v>
      </c>
      <c r="O9" s="15"/>
      <c r="P9" s="15"/>
      <c r="Q9" s="55"/>
      <c r="R9" s="3"/>
      <c r="S9" s="32"/>
    </row>
    <row r="10" spans="1:19" x14ac:dyDescent="0.2">
      <c r="A10">
        <v>9</v>
      </c>
      <c r="B10" s="4">
        <v>43890</v>
      </c>
      <c r="C10">
        <v>655</v>
      </c>
      <c r="D10" s="3">
        <v>3837</v>
      </c>
      <c r="E10">
        <v>9</v>
      </c>
      <c r="F10">
        <v>415</v>
      </c>
      <c r="G10" s="3">
        <v>3058</v>
      </c>
      <c r="H10">
        <v>5</v>
      </c>
      <c r="I10" s="37">
        <f t="shared" si="3"/>
        <v>779</v>
      </c>
      <c r="J10" s="24">
        <f t="shared" si="4"/>
        <v>4</v>
      </c>
      <c r="K10" s="15">
        <f t="shared" si="0"/>
        <v>63.358778625954201</v>
      </c>
      <c r="L10"/>
      <c r="M10" s="15">
        <f t="shared" si="1"/>
        <v>79.697680479541305</v>
      </c>
      <c r="N10" s="48">
        <f t="shared" si="2"/>
        <v>20.302319520458695</v>
      </c>
      <c r="O10" s="15"/>
      <c r="P10" s="15"/>
      <c r="Q10" s="55"/>
      <c r="R10" s="3"/>
      <c r="S10" s="32"/>
    </row>
    <row r="11" spans="1:19" x14ac:dyDescent="0.2">
      <c r="A11" s="1">
        <v>10</v>
      </c>
      <c r="B11" s="4">
        <v>43897</v>
      </c>
      <c r="C11">
        <v>634</v>
      </c>
      <c r="D11" s="3">
        <v>3976</v>
      </c>
      <c r="E11">
        <v>38</v>
      </c>
      <c r="F11">
        <v>407</v>
      </c>
      <c r="G11" s="3">
        <v>3216</v>
      </c>
      <c r="H11">
        <v>31</v>
      </c>
      <c r="I11" s="37">
        <f t="shared" si="3"/>
        <v>760</v>
      </c>
      <c r="J11" s="24">
        <f t="shared" si="4"/>
        <v>7</v>
      </c>
      <c r="K11" s="15">
        <f t="shared" si="0"/>
        <v>64.195583596214504</v>
      </c>
      <c r="L11" s="1"/>
      <c r="M11" s="15">
        <f t="shared" si="1"/>
        <v>80.885311871227358</v>
      </c>
      <c r="N11" s="48">
        <f t="shared" si="2"/>
        <v>19.114688128772642</v>
      </c>
      <c r="O11" s="15"/>
      <c r="P11" s="15"/>
      <c r="Q11" s="55"/>
      <c r="R11" s="3"/>
      <c r="S11" s="32"/>
    </row>
    <row r="12" spans="1:19" x14ac:dyDescent="0.2">
      <c r="A12" s="1">
        <v>11</v>
      </c>
      <c r="B12" s="4">
        <v>43904</v>
      </c>
      <c r="C12">
        <v>625</v>
      </c>
      <c r="D12" s="3">
        <v>3971</v>
      </c>
      <c r="E12">
        <v>60</v>
      </c>
      <c r="F12">
        <v>425</v>
      </c>
      <c r="G12" s="3">
        <v>3196</v>
      </c>
      <c r="H12">
        <v>51</v>
      </c>
      <c r="I12" s="37">
        <f t="shared" si="3"/>
        <v>775</v>
      </c>
      <c r="J12" s="24">
        <f t="shared" si="4"/>
        <v>9</v>
      </c>
      <c r="K12" s="15">
        <f t="shared" si="0"/>
        <v>68</v>
      </c>
      <c r="L12" s="1"/>
      <c r="M12" s="15">
        <f t="shared" si="1"/>
        <v>80.483505414253344</v>
      </c>
      <c r="N12" s="48">
        <f t="shared" si="2"/>
        <v>19.516494585746656</v>
      </c>
      <c r="O12" s="15"/>
      <c r="P12" s="15"/>
      <c r="Q12" s="55"/>
      <c r="R12" s="3"/>
      <c r="S12" s="32"/>
    </row>
    <row r="13" spans="1:19" x14ac:dyDescent="0.2">
      <c r="A13" s="1">
        <v>12</v>
      </c>
      <c r="B13" s="4">
        <v>43911</v>
      </c>
      <c r="C13">
        <v>558</v>
      </c>
      <c r="D13" s="3">
        <v>4543</v>
      </c>
      <c r="E13">
        <v>586</v>
      </c>
      <c r="F13">
        <v>400</v>
      </c>
      <c r="G13" s="3">
        <v>3609</v>
      </c>
      <c r="H13">
        <v>448</v>
      </c>
      <c r="I13" s="37">
        <f t="shared" si="3"/>
        <v>934</v>
      </c>
      <c r="J13" s="24">
        <f t="shared" si="4"/>
        <v>138</v>
      </c>
      <c r="K13" s="15">
        <f t="shared" si="0"/>
        <v>71.68458781362007</v>
      </c>
      <c r="L13" s="1"/>
      <c r="M13" s="15">
        <f t="shared" si="1"/>
        <v>79.44089808496588</v>
      </c>
      <c r="N13" s="48">
        <f t="shared" si="2"/>
        <v>20.55910191503412</v>
      </c>
      <c r="O13" s="15"/>
      <c r="P13" s="15"/>
      <c r="Q13" s="55"/>
      <c r="R13" s="3"/>
      <c r="S13" s="32"/>
    </row>
    <row r="14" spans="1:19" x14ac:dyDescent="0.2">
      <c r="A14" s="1">
        <v>13</v>
      </c>
      <c r="B14" s="4">
        <v>43918</v>
      </c>
      <c r="C14">
        <v>445</v>
      </c>
      <c r="D14" s="3">
        <v>6169</v>
      </c>
      <c r="E14" s="3">
        <v>3211</v>
      </c>
      <c r="F14">
        <v>292</v>
      </c>
      <c r="G14" s="3">
        <v>4880</v>
      </c>
      <c r="H14" s="3">
        <v>2326</v>
      </c>
      <c r="I14" s="37">
        <f t="shared" si="3"/>
        <v>1289</v>
      </c>
      <c r="J14" s="24">
        <f t="shared" si="4"/>
        <v>885</v>
      </c>
      <c r="K14" s="15">
        <f t="shared" si="0"/>
        <v>65.617977528089881</v>
      </c>
      <c r="L14" s="1"/>
      <c r="M14" s="15">
        <f t="shared" si="1"/>
        <v>79.105203436537522</v>
      </c>
      <c r="N14" s="48">
        <f t="shared" si="2"/>
        <v>20.894796563462478</v>
      </c>
      <c r="O14" s="15"/>
      <c r="P14" s="15"/>
      <c r="Q14" s="55"/>
      <c r="R14" s="3"/>
      <c r="S14" s="32"/>
    </row>
    <row r="15" spans="1:19" x14ac:dyDescent="0.2">
      <c r="A15" s="1">
        <v>14</v>
      </c>
      <c r="B15" s="4">
        <v>43925</v>
      </c>
      <c r="C15">
        <v>476</v>
      </c>
      <c r="D15" s="3">
        <v>9911</v>
      </c>
      <c r="E15" s="3">
        <v>10113</v>
      </c>
      <c r="F15">
        <v>300</v>
      </c>
      <c r="G15" s="3">
        <v>7744</v>
      </c>
      <c r="H15" s="3">
        <v>7541</v>
      </c>
      <c r="I15" s="37">
        <f t="shared" si="3"/>
        <v>2167</v>
      </c>
      <c r="J15" s="24">
        <f t="shared" si="4"/>
        <v>2572</v>
      </c>
      <c r="K15" s="15">
        <f t="shared" si="0"/>
        <v>63.025210084033617</v>
      </c>
      <c r="L15" s="1"/>
      <c r="M15" s="15">
        <f t="shared" si="1"/>
        <v>78.135405105438409</v>
      </c>
      <c r="N15" s="48">
        <f t="shared" si="2"/>
        <v>21.864594894561591</v>
      </c>
      <c r="O15" s="15"/>
      <c r="P15" s="15"/>
      <c r="Q15" s="55"/>
      <c r="R15" s="3"/>
      <c r="S15" s="32"/>
    </row>
    <row r="16" spans="1:19" x14ac:dyDescent="0.2">
      <c r="A16" s="1">
        <v>15</v>
      </c>
      <c r="B16" s="4">
        <v>43932</v>
      </c>
      <c r="C16">
        <v>473</v>
      </c>
      <c r="D16" s="3">
        <v>11988</v>
      </c>
      <c r="E16" s="3">
        <v>16306</v>
      </c>
      <c r="F16">
        <v>300</v>
      </c>
      <c r="G16" s="3">
        <v>9541</v>
      </c>
      <c r="H16" s="3">
        <v>12824</v>
      </c>
      <c r="I16" s="37">
        <f t="shared" si="3"/>
        <v>2447</v>
      </c>
      <c r="J16" s="24">
        <f t="shared" si="4"/>
        <v>3482</v>
      </c>
      <c r="K16" s="15">
        <f t="shared" si="0"/>
        <v>63.424947145877375</v>
      </c>
      <c r="L16" s="1"/>
      <c r="M16" s="15">
        <f t="shared" si="1"/>
        <v>79.587921254587926</v>
      </c>
      <c r="N16" s="48">
        <f t="shared" si="2"/>
        <v>20.412078745412074</v>
      </c>
      <c r="O16" s="15">
        <f t="shared" ref="O16:O54" si="5">100*H16/E16</f>
        <v>78.645897215748803</v>
      </c>
      <c r="P16" s="15">
        <f t="shared" ref="P16:P47" si="6">100-O16</f>
        <v>21.354102784251197</v>
      </c>
      <c r="Q16" s="56">
        <v>21.354102784251197</v>
      </c>
      <c r="R16" s="3"/>
      <c r="S16" s="32"/>
    </row>
    <row r="17" spans="1:19" ht="19" x14ac:dyDescent="0.25">
      <c r="A17" s="1">
        <v>16</v>
      </c>
      <c r="B17" s="10">
        <v>43939</v>
      </c>
      <c r="C17">
        <v>263</v>
      </c>
      <c r="D17" s="3">
        <v>11405</v>
      </c>
      <c r="E17" s="11">
        <v>17201</v>
      </c>
      <c r="F17">
        <v>190</v>
      </c>
      <c r="G17" s="3">
        <v>9126</v>
      </c>
      <c r="H17" s="3">
        <v>13959</v>
      </c>
      <c r="I17" s="37">
        <f t="shared" si="3"/>
        <v>2279</v>
      </c>
      <c r="J17" s="24">
        <f t="shared" si="4"/>
        <v>3242</v>
      </c>
      <c r="K17" s="15">
        <f t="shared" si="0"/>
        <v>72.243346007604558</v>
      </c>
      <c r="L17" s="1"/>
      <c r="M17" s="15">
        <f t="shared" si="1"/>
        <v>80.01753616834722</v>
      </c>
      <c r="N17" s="48">
        <f t="shared" si="2"/>
        <v>19.98246383165278</v>
      </c>
      <c r="O17" s="15">
        <f t="shared" si="5"/>
        <v>81.152258589616878</v>
      </c>
      <c r="P17" s="15">
        <f t="shared" si="6"/>
        <v>18.847741410383122</v>
      </c>
      <c r="Q17" s="56">
        <v>18.847741410383122</v>
      </c>
      <c r="R17" s="3"/>
      <c r="S17" s="32"/>
    </row>
    <row r="18" spans="1:19" x14ac:dyDescent="0.2">
      <c r="A18" s="1">
        <v>17</v>
      </c>
      <c r="B18" s="4">
        <v>43946</v>
      </c>
      <c r="C18">
        <v>143</v>
      </c>
      <c r="D18" s="3">
        <v>10369</v>
      </c>
      <c r="E18" s="3">
        <v>15525</v>
      </c>
      <c r="F18">
        <v>91</v>
      </c>
      <c r="G18" s="3">
        <v>8399</v>
      </c>
      <c r="H18" s="3">
        <v>12768</v>
      </c>
      <c r="I18" s="37">
        <f t="shared" si="3"/>
        <v>1970</v>
      </c>
      <c r="J18" s="24">
        <f t="shared" si="4"/>
        <v>2757</v>
      </c>
      <c r="K18" s="15">
        <f t="shared" si="0"/>
        <v>63.636363636363633</v>
      </c>
      <c r="L18" s="1"/>
      <c r="M18" s="15">
        <f t="shared" si="1"/>
        <v>81.001060854470055</v>
      </c>
      <c r="N18" s="48">
        <f t="shared" si="2"/>
        <v>18.998939145529945</v>
      </c>
      <c r="O18" s="15">
        <f t="shared" si="5"/>
        <v>82.241545893719803</v>
      </c>
      <c r="P18" s="15">
        <f t="shared" si="6"/>
        <v>17.758454106280197</v>
      </c>
      <c r="Q18" s="56">
        <v>17.758454106280197</v>
      </c>
      <c r="R18" s="3"/>
      <c r="S18" s="32"/>
    </row>
    <row r="19" spans="1:19" x14ac:dyDescent="0.2">
      <c r="A19" s="1">
        <v>18</v>
      </c>
      <c r="B19" s="4">
        <v>43953</v>
      </c>
      <c r="C19">
        <v>66</v>
      </c>
      <c r="D19" s="3">
        <v>8929</v>
      </c>
      <c r="E19" s="3">
        <v>13199</v>
      </c>
      <c r="F19">
        <v>45</v>
      </c>
      <c r="G19" s="3">
        <v>7299</v>
      </c>
      <c r="H19" s="3">
        <v>10984</v>
      </c>
      <c r="I19" s="37">
        <f t="shared" si="3"/>
        <v>1630</v>
      </c>
      <c r="J19" s="24">
        <f t="shared" si="4"/>
        <v>2215</v>
      </c>
      <c r="K19" s="15">
        <f t="shared" si="0"/>
        <v>68.181818181818187</v>
      </c>
      <c r="L19" s="1"/>
      <c r="M19" s="15">
        <f t="shared" si="1"/>
        <v>81.744876245940191</v>
      </c>
      <c r="N19" s="48">
        <f t="shared" si="2"/>
        <v>18.255123754059809</v>
      </c>
      <c r="O19" s="15">
        <f t="shared" si="5"/>
        <v>83.218425638305931</v>
      </c>
      <c r="P19" s="15">
        <f t="shared" si="6"/>
        <v>16.781574361694069</v>
      </c>
      <c r="Q19" s="56">
        <v>16.781574361694069</v>
      </c>
      <c r="R19" s="3"/>
      <c r="S19" s="32"/>
    </row>
    <row r="20" spans="1:19" x14ac:dyDescent="0.2">
      <c r="A20" s="1">
        <v>19</v>
      </c>
      <c r="B20" s="4">
        <v>43960</v>
      </c>
      <c r="C20">
        <v>48</v>
      </c>
      <c r="D20" s="3">
        <v>7825</v>
      </c>
      <c r="E20" s="3">
        <v>11223</v>
      </c>
      <c r="F20">
        <v>37</v>
      </c>
      <c r="G20" s="3">
        <v>6296</v>
      </c>
      <c r="H20" s="3">
        <v>9237</v>
      </c>
      <c r="I20" s="37">
        <f t="shared" si="3"/>
        <v>1529</v>
      </c>
      <c r="J20" s="24">
        <f t="shared" si="4"/>
        <v>1986</v>
      </c>
      <c r="K20" s="15">
        <f t="shared" si="0"/>
        <v>77.083333333333329</v>
      </c>
      <c r="L20" s="1"/>
      <c r="M20" s="15">
        <f t="shared" si="1"/>
        <v>80.460063897763575</v>
      </c>
      <c r="N20" s="48">
        <f t="shared" si="2"/>
        <v>19.539936102236425</v>
      </c>
      <c r="O20" s="15">
        <f t="shared" si="5"/>
        <v>82.304196738839877</v>
      </c>
      <c r="P20" s="15">
        <f t="shared" si="6"/>
        <v>17.695803261160123</v>
      </c>
      <c r="Q20" s="56">
        <v>17.695803261160123</v>
      </c>
      <c r="R20" s="3"/>
      <c r="S20" s="32"/>
    </row>
    <row r="21" spans="1:19" x14ac:dyDescent="0.2">
      <c r="A21" s="1">
        <v>20</v>
      </c>
      <c r="B21" s="4">
        <v>43967</v>
      </c>
      <c r="C21">
        <v>22</v>
      </c>
      <c r="D21" s="3">
        <v>6779</v>
      </c>
      <c r="E21" s="3">
        <v>9229</v>
      </c>
      <c r="F21">
        <v>16</v>
      </c>
      <c r="G21" s="3">
        <v>5407</v>
      </c>
      <c r="H21" s="3">
        <v>7579</v>
      </c>
      <c r="I21" s="37">
        <f t="shared" si="3"/>
        <v>1372</v>
      </c>
      <c r="J21" s="24">
        <f t="shared" si="4"/>
        <v>1650</v>
      </c>
      <c r="K21" s="15">
        <f t="shared" si="0"/>
        <v>72.727272727272734</v>
      </c>
      <c r="L21" s="1"/>
      <c r="M21" s="15">
        <f t="shared" si="1"/>
        <v>79.761026700103258</v>
      </c>
      <c r="N21" s="48">
        <f t="shared" si="2"/>
        <v>20.238973299896742</v>
      </c>
      <c r="O21" s="15">
        <f t="shared" si="5"/>
        <v>82.121573301549461</v>
      </c>
      <c r="P21" s="15">
        <f t="shared" si="6"/>
        <v>17.878426698450539</v>
      </c>
      <c r="Q21" s="56">
        <v>17.878426698450539</v>
      </c>
      <c r="R21" s="3"/>
      <c r="S21" s="32"/>
    </row>
    <row r="22" spans="1:19" x14ac:dyDescent="0.2">
      <c r="A22" s="1">
        <v>21</v>
      </c>
      <c r="B22" s="4">
        <v>43974</v>
      </c>
      <c r="C22">
        <v>24</v>
      </c>
      <c r="D22" s="3">
        <v>5894</v>
      </c>
      <c r="E22" s="3">
        <v>7228</v>
      </c>
      <c r="F22">
        <v>14</v>
      </c>
      <c r="G22" s="3">
        <v>4627</v>
      </c>
      <c r="H22" s="3">
        <v>5853</v>
      </c>
      <c r="I22" s="37">
        <f t="shared" si="3"/>
        <v>1267</v>
      </c>
      <c r="J22" s="24">
        <f t="shared" si="4"/>
        <v>1375</v>
      </c>
      <c r="K22" s="15">
        <f t="shared" si="0"/>
        <v>58.333333333333336</v>
      </c>
      <c r="L22" s="1"/>
      <c r="M22" s="15">
        <f t="shared" si="1"/>
        <v>78.503562945368174</v>
      </c>
      <c r="N22" s="48">
        <f t="shared" si="2"/>
        <v>21.496437054631826</v>
      </c>
      <c r="O22" s="15">
        <f t="shared" si="5"/>
        <v>80.976757055893742</v>
      </c>
      <c r="P22" s="15">
        <f t="shared" si="6"/>
        <v>19.023242944106258</v>
      </c>
      <c r="Q22" s="56">
        <v>19.023242944106258</v>
      </c>
      <c r="R22" s="3"/>
      <c r="S22" s="32"/>
    </row>
    <row r="23" spans="1:19" x14ac:dyDescent="0.2">
      <c r="A23" s="1">
        <v>22</v>
      </c>
      <c r="B23" s="4">
        <v>43981</v>
      </c>
      <c r="C23">
        <v>12</v>
      </c>
      <c r="D23" s="3">
        <v>5266</v>
      </c>
      <c r="E23" s="3">
        <v>6160</v>
      </c>
      <c r="F23">
        <v>9</v>
      </c>
      <c r="G23" s="3">
        <v>4148</v>
      </c>
      <c r="H23" s="3">
        <v>4982</v>
      </c>
      <c r="I23" s="37">
        <f t="shared" si="3"/>
        <v>1118</v>
      </c>
      <c r="J23" s="24">
        <f t="shared" si="4"/>
        <v>1178</v>
      </c>
      <c r="K23" s="15">
        <f t="shared" si="0"/>
        <v>75</v>
      </c>
      <c r="L23" s="1"/>
      <c r="M23" s="15">
        <f t="shared" si="1"/>
        <v>78.769464489175846</v>
      </c>
      <c r="N23" s="48">
        <f t="shared" si="2"/>
        <v>21.230535510824154</v>
      </c>
      <c r="O23" s="15">
        <f t="shared" si="5"/>
        <v>80.876623376623371</v>
      </c>
      <c r="P23" s="15">
        <f t="shared" si="6"/>
        <v>19.123376623376629</v>
      </c>
      <c r="Q23" s="56">
        <v>19.123376623376629</v>
      </c>
      <c r="R23" s="3"/>
      <c r="S23" s="32"/>
    </row>
    <row r="24" spans="1:19" x14ac:dyDescent="0.2">
      <c r="A24" s="1">
        <v>23</v>
      </c>
      <c r="B24" s="4">
        <v>43988</v>
      </c>
      <c r="C24">
        <v>11</v>
      </c>
      <c r="D24" s="3">
        <v>4895</v>
      </c>
      <c r="E24" s="3">
        <v>5046</v>
      </c>
      <c r="F24">
        <v>8</v>
      </c>
      <c r="G24" s="3">
        <v>3812</v>
      </c>
      <c r="H24" s="3">
        <v>4000</v>
      </c>
      <c r="I24" s="37">
        <f t="shared" si="3"/>
        <v>1083</v>
      </c>
      <c r="J24" s="24">
        <f t="shared" si="4"/>
        <v>1046</v>
      </c>
      <c r="K24" s="15">
        <f t="shared" si="0"/>
        <v>72.727272727272734</v>
      </c>
      <c r="L24" s="1"/>
      <c r="M24" s="15">
        <f t="shared" si="1"/>
        <v>77.875383043922369</v>
      </c>
      <c r="N24" s="48">
        <f t="shared" si="2"/>
        <v>22.124616956077631</v>
      </c>
      <c r="O24" s="15">
        <f t="shared" si="5"/>
        <v>79.270709472849788</v>
      </c>
      <c r="P24" s="15">
        <f t="shared" si="6"/>
        <v>20.729290527150212</v>
      </c>
      <c r="Q24" s="56">
        <v>20.729290527150212</v>
      </c>
      <c r="R24" s="3"/>
      <c r="S24" s="32"/>
    </row>
    <row r="25" spans="1:19" x14ac:dyDescent="0.2">
      <c r="A25" s="1">
        <v>24</v>
      </c>
      <c r="B25" s="4">
        <v>43995</v>
      </c>
      <c r="C25">
        <v>11</v>
      </c>
      <c r="D25" s="3">
        <v>4539</v>
      </c>
      <c r="E25" s="3">
        <v>4227</v>
      </c>
      <c r="F25">
        <v>9</v>
      </c>
      <c r="G25" s="3">
        <v>3457</v>
      </c>
      <c r="H25" s="3">
        <v>3222</v>
      </c>
      <c r="I25" s="37">
        <f t="shared" si="3"/>
        <v>1082</v>
      </c>
      <c r="J25" s="24">
        <f t="shared" si="4"/>
        <v>1005</v>
      </c>
      <c r="K25" s="15">
        <f t="shared" si="0"/>
        <v>81.818181818181813</v>
      </c>
      <c r="L25" s="1"/>
      <c r="M25" s="15">
        <f t="shared" si="1"/>
        <v>76.162150253359769</v>
      </c>
      <c r="N25" s="48">
        <f t="shared" si="2"/>
        <v>23.837849746640231</v>
      </c>
      <c r="O25" s="15">
        <f t="shared" si="5"/>
        <v>76.224272533711854</v>
      </c>
      <c r="P25" s="15">
        <f t="shared" si="6"/>
        <v>23.775727466288146</v>
      </c>
      <c r="Q25" s="56">
        <v>23.775727466288146</v>
      </c>
      <c r="R25" s="3"/>
      <c r="S25" s="32"/>
    </row>
    <row r="26" spans="1:19" x14ac:dyDescent="0.2">
      <c r="A26" s="1">
        <v>25</v>
      </c>
      <c r="B26" s="4">
        <v>44002</v>
      </c>
      <c r="C26">
        <v>8</v>
      </c>
      <c r="D26" s="3">
        <v>4363</v>
      </c>
      <c r="E26" s="3">
        <v>3844</v>
      </c>
      <c r="F26">
        <v>7</v>
      </c>
      <c r="G26" s="3">
        <v>3329</v>
      </c>
      <c r="H26" s="3">
        <v>2936</v>
      </c>
      <c r="I26" s="37">
        <f t="shared" si="3"/>
        <v>1034</v>
      </c>
      <c r="J26" s="24">
        <f t="shared" si="4"/>
        <v>908</v>
      </c>
      <c r="K26" s="15">
        <f t="shared" si="0"/>
        <v>87.5</v>
      </c>
      <c r="L26" s="1"/>
      <c r="M26" s="15">
        <f t="shared" si="1"/>
        <v>76.300710520284213</v>
      </c>
      <c r="N26" s="48">
        <f t="shared" si="2"/>
        <v>23.699289479715787</v>
      </c>
      <c r="O26" s="15">
        <f t="shared" si="5"/>
        <v>76.378772112382933</v>
      </c>
      <c r="P26" s="15">
        <f t="shared" si="6"/>
        <v>23.621227887617067</v>
      </c>
      <c r="Q26" s="56">
        <v>23.621227887617067</v>
      </c>
      <c r="R26" s="3"/>
      <c r="S26" s="32"/>
    </row>
    <row r="27" spans="1:19" x14ac:dyDescent="0.2">
      <c r="A27" s="1">
        <v>26</v>
      </c>
      <c r="B27" s="4">
        <v>44009</v>
      </c>
      <c r="C27">
        <v>12</v>
      </c>
      <c r="D27" s="3">
        <v>4271</v>
      </c>
      <c r="E27" s="3">
        <v>3835</v>
      </c>
      <c r="F27">
        <v>7</v>
      </c>
      <c r="G27" s="3">
        <v>3251</v>
      </c>
      <c r="H27" s="3">
        <v>2875</v>
      </c>
      <c r="I27" s="37">
        <f t="shared" si="3"/>
        <v>1020</v>
      </c>
      <c r="J27" s="24">
        <f t="shared" si="4"/>
        <v>960</v>
      </c>
      <c r="K27" s="15">
        <f t="shared" si="0"/>
        <v>58.333333333333336</v>
      </c>
      <c r="L27" s="1"/>
      <c r="M27" s="15">
        <f t="shared" si="1"/>
        <v>76.118005151018494</v>
      </c>
      <c r="N27" s="48">
        <f t="shared" si="2"/>
        <v>23.881994848981506</v>
      </c>
      <c r="O27" s="15">
        <f t="shared" si="5"/>
        <v>74.967405475880057</v>
      </c>
      <c r="P27" s="15">
        <f t="shared" si="6"/>
        <v>25.032594524119943</v>
      </c>
      <c r="Q27" s="56">
        <v>25.032594524119943</v>
      </c>
      <c r="R27" s="3"/>
      <c r="S27" s="32"/>
    </row>
    <row r="28" spans="1:19" x14ac:dyDescent="0.2">
      <c r="A28" s="1">
        <v>27</v>
      </c>
      <c r="B28" s="4">
        <v>44016</v>
      </c>
      <c r="C28">
        <v>4</v>
      </c>
      <c r="D28" s="3">
        <v>4559</v>
      </c>
      <c r="E28" s="3">
        <v>4540</v>
      </c>
      <c r="F28">
        <v>3</v>
      </c>
      <c r="G28" s="3">
        <v>3489</v>
      </c>
      <c r="H28" s="3">
        <v>3335</v>
      </c>
      <c r="I28" s="37">
        <f t="shared" si="3"/>
        <v>1070</v>
      </c>
      <c r="J28" s="24">
        <f t="shared" si="4"/>
        <v>1205</v>
      </c>
      <c r="K28" s="15">
        <f t="shared" si="0"/>
        <v>75</v>
      </c>
      <c r="L28" s="1"/>
      <c r="M28" s="15">
        <f t="shared" si="1"/>
        <v>76.529940776486072</v>
      </c>
      <c r="N28" s="48">
        <f t="shared" si="2"/>
        <v>23.470059223513928</v>
      </c>
      <c r="O28" s="15">
        <f t="shared" si="5"/>
        <v>73.458149779735677</v>
      </c>
      <c r="P28" s="15">
        <f t="shared" si="6"/>
        <v>26.541850220264323</v>
      </c>
      <c r="Q28" s="56">
        <v>26.541850220264323</v>
      </c>
      <c r="R28" s="3"/>
      <c r="S28" s="32"/>
    </row>
    <row r="29" spans="1:19" x14ac:dyDescent="0.2">
      <c r="A29" s="1">
        <v>28</v>
      </c>
      <c r="B29" s="4">
        <v>44023</v>
      </c>
      <c r="C29">
        <v>10</v>
      </c>
      <c r="D29" s="3">
        <v>5535</v>
      </c>
      <c r="E29" s="3">
        <v>5770</v>
      </c>
      <c r="F29">
        <v>9</v>
      </c>
      <c r="G29" s="3">
        <v>4190</v>
      </c>
      <c r="H29" s="3">
        <v>4240</v>
      </c>
      <c r="I29" s="37">
        <f t="shared" si="3"/>
        <v>1345</v>
      </c>
      <c r="J29" s="24">
        <f t="shared" si="4"/>
        <v>1530</v>
      </c>
      <c r="K29" s="15">
        <f t="shared" si="0"/>
        <v>90</v>
      </c>
      <c r="L29" s="1"/>
      <c r="M29" s="15">
        <f t="shared" si="1"/>
        <v>75.700090334236677</v>
      </c>
      <c r="N29" s="48">
        <f t="shared" si="2"/>
        <v>24.299909665763323</v>
      </c>
      <c r="O29" s="15">
        <f t="shared" si="5"/>
        <v>73.483535528596192</v>
      </c>
      <c r="P29" s="15">
        <f t="shared" si="6"/>
        <v>26.516464471403808</v>
      </c>
      <c r="Q29" s="56">
        <v>26.516464471403808</v>
      </c>
      <c r="R29" s="3"/>
      <c r="S29" s="32"/>
    </row>
    <row r="30" spans="1:19" x14ac:dyDescent="0.2">
      <c r="A30" s="1">
        <v>29</v>
      </c>
      <c r="B30" s="4">
        <v>44030</v>
      </c>
      <c r="C30">
        <v>13</v>
      </c>
      <c r="D30" s="3">
        <v>6182</v>
      </c>
      <c r="E30" s="3">
        <v>7166</v>
      </c>
      <c r="F30">
        <v>6</v>
      </c>
      <c r="G30" s="3">
        <v>4655</v>
      </c>
      <c r="H30" s="3">
        <v>5346</v>
      </c>
      <c r="I30" s="37">
        <f t="shared" si="3"/>
        <v>1527</v>
      </c>
      <c r="J30" s="24">
        <f t="shared" si="4"/>
        <v>1820</v>
      </c>
      <c r="K30" s="15">
        <f t="shared" si="0"/>
        <v>46.153846153846153</v>
      </c>
      <c r="L30" s="1"/>
      <c r="M30" s="15">
        <f t="shared" si="1"/>
        <v>75.299255904238109</v>
      </c>
      <c r="N30" s="48">
        <f t="shared" si="2"/>
        <v>24.700744095761891</v>
      </c>
      <c r="O30" s="15">
        <f t="shared" si="5"/>
        <v>74.602288584984649</v>
      </c>
      <c r="P30" s="15">
        <f t="shared" si="6"/>
        <v>25.397711415015351</v>
      </c>
      <c r="Q30" s="56">
        <v>25.397711415015351</v>
      </c>
      <c r="R30" s="3"/>
      <c r="S30" s="32"/>
    </row>
    <row r="31" spans="1:19" x14ac:dyDescent="0.2">
      <c r="A31" s="1">
        <v>30</v>
      </c>
      <c r="B31" s="4">
        <v>44037</v>
      </c>
      <c r="C31">
        <v>11</v>
      </c>
      <c r="D31" s="3">
        <v>6765</v>
      </c>
      <c r="E31" s="3">
        <v>8229</v>
      </c>
      <c r="F31">
        <v>8</v>
      </c>
      <c r="G31" s="3">
        <v>5141</v>
      </c>
      <c r="H31" s="3">
        <v>6222</v>
      </c>
      <c r="I31" s="37">
        <f t="shared" si="3"/>
        <v>1624</v>
      </c>
      <c r="J31" s="24">
        <f t="shared" si="4"/>
        <v>2007</v>
      </c>
      <c r="K31" s="15">
        <f t="shared" si="0"/>
        <v>72.727272727272734</v>
      </c>
      <c r="L31" s="1"/>
      <c r="M31" s="15">
        <f t="shared" si="1"/>
        <v>75.994087213599414</v>
      </c>
      <c r="N31" s="48">
        <f t="shared" si="2"/>
        <v>24.005912786400586</v>
      </c>
      <c r="O31" s="15">
        <f t="shared" si="5"/>
        <v>75.610645278891724</v>
      </c>
      <c r="P31" s="15">
        <f t="shared" si="6"/>
        <v>24.389354721108276</v>
      </c>
      <c r="Q31" s="56">
        <v>24.389354721108276</v>
      </c>
      <c r="R31" s="3"/>
      <c r="S31" s="32"/>
    </row>
    <row r="32" spans="1:19" x14ac:dyDescent="0.2">
      <c r="A32" s="1">
        <v>31</v>
      </c>
      <c r="B32" s="4">
        <v>44044</v>
      </c>
      <c r="C32">
        <v>13</v>
      </c>
      <c r="D32" s="3">
        <v>6840</v>
      </c>
      <c r="E32" s="3">
        <v>8285</v>
      </c>
      <c r="F32">
        <v>9</v>
      </c>
      <c r="G32" s="3">
        <v>5242</v>
      </c>
      <c r="H32" s="3">
        <v>6309</v>
      </c>
      <c r="I32" s="37">
        <f t="shared" si="3"/>
        <v>1598</v>
      </c>
      <c r="J32" s="24">
        <f t="shared" si="4"/>
        <v>1976</v>
      </c>
      <c r="K32" s="15">
        <f t="shared" si="0"/>
        <v>69.230769230769226</v>
      </c>
      <c r="L32" s="1"/>
      <c r="M32" s="15">
        <f t="shared" si="1"/>
        <v>76.637426900584799</v>
      </c>
      <c r="N32" s="48">
        <f t="shared" si="2"/>
        <v>23.362573099415201</v>
      </c>
      <c r="O32" s="15">
        <f t="shared" si="5"/>
        <v>76.14966807483404</v>
      </c>
      <c r="P32" s="15">
        <f t="shared" si="6"/>
        <v>23.85033192516596</v>
      </c>
      <c r="Q32" s="56">
        <v>23.85033192516596</v>
      </c>
      <c r="R32" s="3"/>
      <c r="S32" s="32"/>
    </row>
    <row r="33" spans="1:19" x14ac:dyDescent="0.2">
      <c r="A33" s="1">
        <v>32</v>
      </c>
      <c r="B33" s="4">
        <v>44051</v>
      </c>
      <c r="C33">
        <v>10</v>
      </c>
      <c r="D33" s="3">
        <v>6805</v>
      </c>
      <c r="E33" s="3">
        <v>7848</v>
      </c>
      <c r="F33">
        <v>7</v>
      </c>
      <c r="G33" s="3">
        <v>5217</v>
      </c>
      <c r="H33" s="3">
        <v>6031</v>
      </c>
      <c r="I33" s="37">
        <f t="shared" si="3"/>
        <v>1588</v>
      </c>
      <c r="J33" s="24">
        <f t="shared" si="4"/>
        <v>1817</v>
      </c>
      <c r="K33" s="15">
        <f t="shared" si="0"/>
        <v>70</v>
      </c>
      <c r="L33" s="1"/>
      <c r="M33" s="15">
        <f t="shared" si="1"/>
        <v>76.664217487141812</v>
      </c>
      <c r="N33" s="48">
        <f t="shared" si="2"/>
        <v>23.335782512858188</v>
      </c>
      <c r="O33" s="15">
        <f t="shared" si="5"/>
        <v>76.847604485219165</v>
      </c>
      <c r="P33" s="15">
        <f t="shared" si="6"/>
        <v>23.152395514780835</v>
      </c>
      <c r="Q33" s="56">
        <v>23.152395514780835</v>
      </c>
      <c r="R33" s="3"/>
      <c r="S33" s="32"/>
    </row>
    <row r="34" spans="1:19" x14ac:dyDescent="0.2">
      <c r="A34" s="1">
        <v>33</v>
      </c>
      <c r="B34" s="4">
        <v>44058</v>
      </c>
      <c r="C34">
        <v>5</v>
      </c>
      <c r="D34" s="3">
        <v>6508</v>
      </c>
      <c r="E34" s="3">
        <v>7248</v>
      </c>
      <c r="F34">
        <v>4</v>
      </c>
      <c r="G34" s="3">
        <v>4988</v>
      </c>
      <c r="H34" s="3">
        <v>5563</v>
      </c>
      <c r="I34" s="37">
        <f t="shared" si="3"/>
        <v>1520</v>
      </c>
      <c r="J34" s="24">
        <f t="shared" si="4"/>
        <v>1685</v>
      </c>
      <c r="K34" s="15">
        <f t="shared" ref="K34:K65" si="7">100*F34/C34</f>
        <v>80</v>
      </c>
      <c r="L34" s="1"/>
      <c r="M34" s="15">
        <f t="shared" ref="M34:M65" si="8">100*G34/D34</f>
        <v>76.644130301167792</v>
      </c>
      <c r="N34" s="48">
        <f t="shared" si="2"/>
        <v>23.355869698832208</v>
      </c>
      <c r="O34" s="15">
        <f t="shared" si="5"/>
        <v>76.752207505518768</v>
      </c>
      <c r="P34" s="15">
        <f t="shared" si="6"/>
        <v>23.247792494481232</v>
      </c>
      <c r="Q34" s="56">
        <v>23.247792494481232</v>
      </c>
      <c r="R34" s="3"/>
      <c r="S34" s="32"/>
    </row>
    <row r="35" spans="1:19" x14ac:dyDescent="0.2">
      <c r="A35" s="1">
        <v>34</v>
      </c>
      <c r="B35" s="4">
        <v>44065</v>
      </c>
      <c r="C35">
        <v>12</v>
      </c>
      <c r="D35" s="3">
        <v>5968</v>
      </c>
      <c r="E35" s="3">
        <v>6375</v>
      </c>
      <c r="F35">
        <v>10</v>
      </c>
      <c r="G35" s="3">
        <v>4545</v>
      </c>
      <c r="H35" s="3">
        <v>4902</v>
      </c>
      <c r="I35" s="37">
        <f t="shared" si="3"/>
        <v>1423</v>
      </c>
      <c r="J35" s="24">
        <f t="shared" si="4"/>
        <v>1473</v>
      </c>
      <c r="K35" s="15">
        <f t="shared" si="7"/>
        <v>83.333333333333329</v>
      </c>
      <c r="L35" s="1"/>
      <c r="M35" s="15">
        <f t="shared" si="8"/>
        <v>76.156166219839136</v>
      </c>
      <c r="N35" s="48">
        <f t="shared" si="2"/>
        <v>23.843833780160864</v>
      </c>
      <c r="O35" s="15">
        <f t="shared" si="5"/>
        <v>76.89411764705882</v>
      </c>
      <c r="P35" s="15">
        <f t="shared" si="6"/>
        <v>23.10588235294118</v>
      </c>
      <c r="Q35" s="56">
        <v>23.10588235294118</v>
      </c>
      <c r="R35" s="3"/>
      <c r="S35" s="32"/>
    </row>
    <row r="36" spans="1:19" x14ac:dyDescent="0.2">
      <c r="A36" s="1">
        <v>35</v>
      </c>
      <c r="B36" s="4">
        <v>44072</v>
      </c>
      <c r="C36">
        <v>12</v>
      </c>
      <c r="D36" s="3">
        <v>5541</v>
      </c>
      <c r="E36" s="3">
        <v>5739</v>
      </c>
      <c r="F36">
        <v>9</v>
      </c>
      <c r="G36" s="3">
        <v>4273</v>
      </c>
      <c r="H36" s="3">
        <v>4503</v>
      </c>
      <c r="I36" s="37">
        <f t="shared" si="3"/>
        <v>1268</v>
      </c>
      <c r="J36" s="24">
        <f t="shared" si="4"/>
        <v>1236</v>
      </c>
      <c r="K36" s="15">
        <f t="shared" si="7"/>
        <v>75</v>
      </c>
      <c r="L36" s="1"/>
      <c r="M36" s="15">
        <f t="shared" si="8"/>
        <v>77.116044035372681</v>
      </c>
      <c r="N36" s="48">
        <f t="shared" si="2"/>
        <v>22.883955964627319</v>
      </c>
      <c r="O36" s="15">
        <f t="shared" si="5"/>
        <v>78.463146889702045</v>
      </c>
      <c r="P36" s="15">
        <f t="shared" si="6"/>
        <v>21.536853110297955</v>
      </c>
      <c r="Q36" s="56">
        <v>21.536853110297955</v>
      </c>
      <c r="R36" s="3"/>
      <c r="S36" s="32"/>
    </row>
    <row r="37" spans="1:19" x14ac:dyDescent="0.2">
      <c r="A37" s="1">
        <v>36</v>
      </c>
      <c r="B37" s="4">
        <v>44079</v>
      </c>
      <c r="C37">
        <v>9</v>
      </c>
      <c r="D37" s="3">
        <v>5204</v>
      </c>
      <c r="E37" s="3">
        <v>5010</v>
      </c>
      <c r="F37">
        <v>7</v>
      </c>
      <c r="G37" s="3">
        <v>4017</v>
      </c>
      <c r="H37" s="3">
        <v>3945</v>
      </c>
      <c r="I37" s="37">
        <f t="shared" si="3"/>
        <v>1187</v>
      </c>
      <c r="J37" s="24">
        <f t="shared" si="4"/>
        <v>1065</v>
      </c>
      <c r="K37" s="15">
        <f t="shared" si="7"/>
        <v>77.777777777777771</v>
      </c>
      <c r="L37" s="1"/>
      <c r="M37" s="15">
        <f t="shared" si="8"/>
        <v>77.190622598001539</v>
      </c>
      <c r="N37" s="48">
        <f t="shared" si="2"/>
        <v>22.809377401998461</v>
      </c>
      <c r="O37" s="15">
        <f t="shared" si="5"/>
        <v>78.742514970059887</v>
      </c>
      <c r="P37" s="15">
        <f t="shared" si="6"/>
        <v>21.257485029940113</v>
      </c>
      <c r="Q37" s="56">
        <v>21.257485029940113</v>
      </c>
      <c r="R37" s="3"/>
      <c r="S37" s="32"/>
    </row>
    <row r="38" spans="1:19" x14ac:dyDescent="0.2">
      <c r="A38" s="1">
        <v>37</v>
      </c>
      <c r="B38" s="4">
        <v>44086</v>
      </c>
      <c r="C38">
        <v>7</v>
      </c>
      <c r="D38" s="3">
        <v>4942</v>
      </c>
      <c r="E38" s="3">
        <v>4618</v>
      </c>
      <c r="F38">
        <v>5</v>
      </c>
      <c r="G38" s="3">
        <v>3829</v>
      </c>
      <c r="H38" s="3">
        <v>3556</v>
      </c>
      <c r="I38" s="37">
        <f t="shared" si="3"/>
        <v>1113</v>
      </c>
      <c r="J38" s="24">
        <f t="shared" si="4"/>
        <v>1062</v>
      </c>
      <c r="K38" s="15">
        <f t="shared" si="7"/>
        <v>71.428571428571431</v>
      </c>
      <c r="L38" s="1"/>
      <c r="M38" s="15">
        <f t="shared" si="8"/>
        <v>77.478753541076486</v>
      </c>
      <c r="N38" s="48">
        <f t="shared" si="2"/>
        <v>22.521246458923514</v>
      </c>
      <c r="O38" s="15">
        <f t="shared" si="5"/>
        <v>77.003031615417925</v>
      </c>
      <c r="P38" s="15">
        <f t="shared" si="6"/>
        <v>22.996968384582075</v>
      </c>
      <c r="Q38" s="56">
        <v>22.996968384582075</v>
      </c>
      <c r="R38" s="3"/>
      <c r="S38" s="32"/>
    </row>
    <row r="39" spans="1:19" x14ac:dyDescent="0.2">
      <c r="A39" s="1">
        <v>38</v>
      </c>
      <c r="B39" s="4">
        <v>44093</v>
      </c>
      <c r="C39">
        <v>5</v>
      </c>
      <c r="D39" s="3">
        <v>4772</v>
      </c>
      <c r="E39" s="3">
        <v>4273</v>
      </c>
      <c r="F39">
        <v>3</v>
      </c>
      <c r="G39" s="3">
        <v>3738</v>
      </c>
      <c r="H39" s="3">
        <v>3422</v>
      </c>
      <c r="I39" s="37">
        <f t="shared" si="3"/>
        <v>1034</v>
      </c>
      <c r="J39" s="24">
        <f t="shared" si="4"/>
        <v>851</v>
      </c>
      <c r="K39" s="15">
        <f t="shared" si="7"/>
        <v>60</v>
      </c>
      <c r="L39" s="1"/>
      <c r="M39" s="15">
        <f t="shared" si="8"/>
        <v>78.33193629505449</v>
      </c>
      <c r="N39" s="48">
        <f t="shared" si="2"/>
        <v>21.66806370494551</v>
      </c>
      <c r="O39" s="15">
        <f t="shared" si="5"/>
        <v>80.084249941493098</v>
      </c>
      <c r="P39" s="15">
        <f t="shared" si="6"/>
        <v>19.915750058506902</v>
      </c>
      <c r="Q39" s="56">
        <v>19.915750058506902</v>
      </c>
      <c r="R39" s="3"/>
      <c r="S39" s="32"/>
    </row>
    <row r="40" spans="1:19" x14ac:dyDescent="0.2">
      <c r="A40" s="1">
        <v>39</v>
      </c>
      <c r="B40" s="4">
        <v>44100</v>
      </c>
      <c r="C40">
        <v>4</v>
      </c>
      <c r="D40" s="3">
        <v>4933</v>
      </c>
      <c r="E40" s="3">
        <v>4296</v>
      </c>
      <c r="F40">
        <v>1</v>
      </c>
      <c r="G40" s="3">
        <v>3853</v>
      </c>
      <c r="H40" s="3">
        <v>3417</v>
      </c>
      <c r="I40" s="37">
        <f t="shared" si="3"/>
        <v>1080</v>
      </c>
      <c r="J40" s="24">
        <f t="shared" si="4"/>
        <v>879</v>
      </c>
      <c r="K40" s="15">
        <f t="shared" si="7"/>
        <v>25</v>
      </c>
      <c r="L40" s="1"/>
      <c r="M40" s="15">
        <f t="shared" si="8"/>
        <v>78.106628826272043</v>
      </c>
      <c r="N40" s="48">
        <f t="shared" si="2"/>
        <v>21.893371173727957</v>
      </c>
      <c r="O40" s="15">
        <f t="shared" si="5"/>
        <v>79.539106145251395</v>
      </c>
      <c r="P40" s="15">
        <f t="shared" si="6"/>
        <v>20.460893854748605</v>
      </c>
      <c r="Q40" s="56">
        <v>20.460893854748605</v>
      </c>
      <c r="R40" s="3"/>
      <c r="S40" s="32"/>
    </row>
    <row r="41" spans="1:19" x14ac:dyDescent="0.2">
      <c r="A41" s="1">
        <v>40</v>
      </c>
      <c r="B41" s="4">
        <v>44107</v>
      </c>
      <c r="C41">
        <v>8</v>
      </c>
      <c r="D41" s="3">
        <v>4829</v>
      </c>
      <c r="E41" s="3">
        <v>4240</v>
      </c>
      <c r="F41">
        <v>4</v>
      </c>
      <c r="G41" s="3">
        <v>3829</v>
      </c>
      <c r="H41" s="3">
        <v>3440</v>
      </c>
      <c r="I41" s="37">
        <f t="shared" si="3"/>
        <v>1000</v>
      </c>
      <c r="J41" s="24">
        <f t="shared" si="4"/>
        <v>800</v>
      </c>
      <c r="K41" s="15">
        <f t="shared" si="7"/>
        <v>50</v>
      </c>
      <c r="L41" s="1"/>
      <c r="M41" s="15">
        <f t="shared" si="8"/>
        <v>79.291778836197977</v>
      </c>
      <c r="N41" s="48">
        <f t="shared" si="2"/>
        <v>20.708221163802023</v>
      </c>
      <c r="O41" s="15">
        <f t="shared" si="5"/>
        <v>81.132075471698116</v>
      </c>
      <c r="P41" s="15">
        <f t="shared" si="6"/>
        <v>18.867924528301884</v>
      </c>
      <c r="Q41" s="56">
        <v>18.867924528301884</v>
      </c>
      <c r="R41" s="3"/>
      <c r="S41" s="32"/>
    </row>
    <row r="42" spans="1:19" x14ac:dyDescent="0.2">
      <c r="A42" s="1">
        <v>41</v>
      </c>
      <c r="B42" s="4">
        <v>44114</v>
      </c>
      <c r="C42">
        <v>12</v>
      </c>
      <c r="D42" s="3">
        <v>5186</v>
      </c>
      <c r="E42" s="3">
        <v>4813</v>
      </c>
      <c r="F42">
        <v>8</v>
      </c>
      <c r="G42" s="3">
        <v>4113</v>
      </c>
      <c r="H42" s="3">
        <v>3902</v>
      </c>
      <c r="I42" s="37">
        <f t="shared" si="3"/>
        <v>1073</v>
      </c>
      <c r="J42" s="24">
        <f t="shared" si="4"/>
        <v>911</v>
      </c>
      <c r="K42" s="15">
        <f t="shared" si="7"/>
        <v>66.666666666666671</v>
      </c>
      <c r="L42" s="1"/>
      <c r="M42" s="15">
        <f t="shared" si="8"/>
        <v>79.309679907443112</v>
      </c>
      <c r="N42" s="48">
        <f t="shared" si="2"/>
        <v>20.690320092556888</v>
      </c>
      <c r="O42" s="15">
        <f t="shared" si="5"/>
        <v>81.072096405568246</v>
      </c>
      <c r="P42" s="15">
        <f t="shared" si="6"/>
        <v>18.927903594431754</v>
      </c>
      <c r="Q42" s="56">
        <v>18.927903594431754</v>
      </c>
      <c r="R42" s="3"/>
      <c r="S42" s="32"/>
    </row>
    <row r="43" spans="1:19" x14ac:dyDescent="0.2">
      <c r="A43" s="1">
        <v>42</v>
      </c>
      <c r="B43" s="4">
        <v>44121</v>
      </c>
      <c r="C43">
        <v>16</v>
      </c>
      <c r="D43" s="3">
        <v>5218</v>
      </c>
      <c r="E43" s="3">
        <v>5195</v>
      </c>
      <c r="F43">
        <v>12</v>
      </c>
      <c r="G43" s="3">
        <v>4143</v>
      </c>
      <c r="H43" s="3">
        <v>4292</v>
      </c>
      <c r="I43" s="37">
        <f t="shared" si="3"/>
        <v>1075</v>
      </c>
      <c r="J43" s="24">
        <f t="shared" si="4"/>
        <v>903</v>
      </c>
      <c r="K43" s="15">
        <f t="shared" si="7"/>
        <v>75</v>
      </c>
      <c r="L43" s="1"/>
      <c r="M43" s="15">
        <f t="shared" si="8"/>
        <v>79.39823687236489</v>
      </c>
      <c r="N43" s="48">
        <f t="shared" si="2"/>
        <v>20.60176312763511</v>
      </c>
      <c r="O43" s="15">
        <f t="shared" si="5"/>
        <v>82.617901828681426</v>
      </c>
      <c r="P43" s="15">
        <f t="shared" si="6"/>
        <v>17.382098171318574</v>
      </c>
      <c r="Q43" s="56">
        <v>17.382098171318574</v>
      </c>
      <c r="R43" s="3"/>
      <c r="S43" s="32"/>
    </row>
    <row r="44" spans="1:19" x14ac:dyDescent="0.2">
      <c r="A44" s="1">
        <v>43</v>
      </c>
      <c r="B44" s="4">
        <v>44128</v>
      </c>
      <c r="C44">
        <v>15</v>
      </c>
      <c r="D44" s="3">
        <v>5646</v>
      </c>
      <c r="E44" s="3">
        <v>5990</v>
      </c>
      <c r="F44">
        <v>13</v>
      </c>
      <c r="G44" s="3">
        <v>4528</v>
      </c>
      <c r="H44" s="3">
        <v>4970</v>
      </c>
      <c r="I44" s="37">
        <f t="shared" si="3"/>
        <v>1118</v>
      </c>
      <c r="J44" s="24">
        <f t="shared" si="4"/>
        <v>1020</v>
      </c>
      <c r="K44" s="15">
        <f t="shared" si="7"/>
        <v>86.666666666666671</v>
      </c>
      <c r="L44" s="1"/>
      <c r="M44" s="15">
        <f t="shared" si="8"/>
        <v>80.198370527807299</v>
      </c>
      <c r="N44" s="48">
        <f t="shared" si="2"/>
        <v>19.801629472192701</v>
      </c>
      <c r="O44" s="15">
        <f t="shared" si="5"/>
        <v>82.971619365609342</v>
      </c>
      <c r="P44" s="15">
        <f t="shared" si="6"/>
        <v>17.028380634390658</v>
      </c>
      <c r="Q44" s="56">
        <v>17.028380634390658</v>
      </c>
      <c r="R44" s="3"/>
      <c r="S44" s="32"/>
    </row>
    <row r="45" spans="1:19" x14ac:dyDescent="0.2">
      <c r="A45" s="1">
        <v>44</v>
      </c>
      <c r="B45" s="4">
        <v>44135</v>
      </c>
      <c r="C45">
        <v>21</v>
      </c>
      <c r="D45" s="3">
        <v>6145</v>
      </c>
      <c r="E45" s="3">
        <v>7019</v>
      </c>
      <c r="F45">
        <v>15</v>
      </c>
      <c r="G45" s="3">
        <v>4932</v>
      </c>
      <c r="H45" s="3">
        <v>5827</v>
      </c>
      <c r="I45" s="37">
        <f t="shared" si="3"/>
        <v>1213</v>
      </c>
      <c r="J45" s="24">
        <f t="shared" si="4"/>
        <v>1192</v>
      </c>
      <c r="K45" s="15">
        <f t="shared" si="7"/>
        <v>71.428571428571431</v>
      </c>
      <c r="L45" s="1"/>
      <c r="M45" s="15">
        <f t="shared" si="8"/>
        <v>80.26037428803906</v>
      </c>
      <c r="N45" s="48">
        <f t="shared" si="2"/>
        <v>19.73962571196094</v>
      </c>
      <c r="O45" s="15">
        <f t="shared" si="5"/>
        <v>83.01752386379826</v>
      </c>
      <c r="P45" s="15">
        <f t="shared" si="6"/>
        <v>16.98247613620174</v>
      </c>
      <c r="Q45" s="56">
        <v>16.98247613620174</v>
      </c>
      <c r="R45" s="3"/>
      <c r="S45" s="32"/>
    </row>
    <row r="46" spans="1:19" x14ac:dyDescent="0.2">
      <c r="A46" s="1">
        <v>45</v>
      </c>
      <c r="B46" s="4">
        <v>44142</v>
      </c>
      <c r="C46">
        <v>21</v>
      </c>
      <c r="D46" s="3">
        <v>7090</v>
      </c>
      <c r="E46" s="3">
        <v>8754</v>
      </c>
      <c r="F46">
        <v>17</v>
      </c>
      <c r="G46" s="3">
        <v>5787</v>
      </c>
      <c r="H46" s="3">
        <v>7365</v>
      </c>
      <c r="I46" s="37">
        <f t="shared" si="3"/>
        <v>1303</v>
      </c>
      <c r="J46" s="24">
        <f t="shared" si="4"/>
        <v>1389</v>
      </c>
      <c r="K46" s="15">
        <f t="shared" si="7"/>
        <v>80.952380952380949</v>
      </c>
      <c r="L46" s="1"/>
      <c r="M46" s="15">
        <f t="shared" si="8"/>
        <v>81.622002820874471</v>
      </c>
      <c r="N46" s="48">
        <f t="shared" si="2"/>
        <v>18.377997179125529</v>
      </c>
      <c r="O46" s="15">
        <f t="shared" si="5"/>
        <v>84.132967786154907</v>
      </c>
      <c r="P46" s="15">
        <f t="shared" si="6"/>
        <v>15.867032213845093</v>
      </c>
      <c r="Q46" s="56">
        <v>15.867032213845093</v>
      </c>
      <c r="R46" s="3"/>
      <c r="S46" s="32"/>
    </row>
    <row r="47" spans="1:19" x14ac:dyDescent="0.2">
      <c r="A47" s="1">
        <v>46</v>
      </c>
      <c r="B47" s="4">
        <v>44149</v>
      </c>
      <c r="C47">
        <v>20</v>
      </c>
      <c r="D47" s="3">
        <v>8060</v>
      </c>
      <c r="E47" s="3">
        <v>10644</v>
      </c>
      <c r="F47">
        <v>16</v>
      </c>
      <c r="G47" s="3">
        <v>6541</v>
      </c>
      <c r="H47" s="3">
        <v>8908</v>
      </c>
      <c r="I47" s="37">
        <f t="shared" si="3"/>
        <v>1519</v>
      </c>
      <c r="J47" s="24">
        <f t="shared" si="4"/>
        <v>1736</v>
      </c>
      <c r="K47" s="15">
        <f t="shared" si="7"/>
        <v>80</v>
      </c>
      <c r="L47" s="1"/>
      <c r="M47" s="15">
        <f t="shared" si="8"/>
        <v>81.15384615384616</v>
      </c>
      <c r="N47" s="48">
        <f t="shared" si="2"/>
        <v>18.84615384615384</v>
      </c>
      <c r="O47" s="15">
        <f t="shared" si="5"/>
        <v>83.690341976700495</v>
      </c>
      <c r="P47" s="15">
        <f t="shared" si="6"/>
        <v>16.309658023299505</v>
      </c>
      <c r="Q47" s="56">
        <v>16.309658023299505</v>
      </c>
      <c r="R47" s="3"/>
      <c r="S47" s="32"/>
    </row>
    <row r="48" spans="1:19" x14ac:dyDescent="0.2">
      <c r="A48" s="1">
        <v>47</v>
      </c>
      <c r="B48" s="4">
        <v>44156</v>
      </c>
      <c r="C48">
        <v>30</v>
      </c>
      <c r="D48" s="3">
        <v>9419</v>
      </c>
      <c r="E48" s="3">
        <v>13343</v>
      </c>
      <c r="F48">
        <v>17</v>
      </c>
      <c r="G48" s="3">
        <v>7733</v>
      </c>
      <c r="H48" s="3">
        <v>11231</v>
      </c>
      <c r="I48" s="37">
        <f t="shared" si="3"/>
        <v>1686</v>
      </c>
      <c r="J48" s="24">
        <f t="shared" si="4"/>
        <v>2112</v>
      </c>
      <c r="K48" s="15">
        <f t="shared" si="7"/>
        <v>56.666666666666664</v>
      </c>
      <c r="L48" s="1"/>
      <c r="M48" s="15">
        <f t="shared" si="8"/>
        <v>82.100010616838304</v>
      </c>
      <c r="N48" s="48">
        <f t="shared" si="2"/>
        <v>17.899989383161696</v>
      </c>
      <c r="O48" s="15">
        <f t="shared" si="5"/>
        <v>84.171475680131906</v>
      </c>
      <c r="P48" s="15">
        <f t="shared" ref="P48:P79" si="9">100-O48</f>
        <v>15.828524319868094</v>
      </c>
      <c r="Q48" s="56">
        <v>15.828524319868094</v>
      </c>
      <c r="R48" s="3"/>
      <c r="S48" s="32"/>
    </row>
    <row r="49" spans="1:19" x14ac:dyDescent="0.2">
      <c r="A49" s="1">
        <v>48</v>
      </c>
      <c r="B49" s="4">
        <v>44163</v>
      </c>
      <c r="C49">
        <v>27</v>
      </c>
      <c r="D49" s="3">
        <v>10465</v>
      </c>
      <c r="E49" s="3">
        <v>15615</v>
      </c>
      <c r="F49">
        <v>24</v>
      </c>
      <c r="G49" s="3">
        <v>8516</v>
      </c>
      <c r="H49" s="3">
        <v>13137</v>
      </c>
      <c r="I49" s="37">
        <f t="shared" si="3"/>
        <v>1949</v>
      </c>
      <c r="J49" s="24">
        <f t="shared" si="4"/>
        <v>2478</v>
      </c>
      <c r="K49" s="15">
        <f t="shared" si="7"/>
        <v>88.888888888888886</v>
      </c>
      <c r="L49" s="1"/>
      <c r="M49" s="15">
        <f t="shared" si="8"/>
        <v>81.37601528905877</v>
      </c>
      <c r="N49" s="48">
        <f t="shared" si="2"/>
        <v>18.62398471094123</v>
      </c>
      <c r="O49" s="15">
        <f t="shared" si="5"/>
        <v>84.130643611911623</v>
      </c>
      <c r="P49" s="15">
        <f t="shared" si="9"/>
        <v>15.869356388088377</v>
      </c>
      <c r="Q49" s="56">
        <v>15.869356388088377</v>
      </c>
      <c r="R49" s="3"/>
      <c r="S49" s="32"/>
    </row>
    <row r="50" spans="1:19" x14ac:dyDescent="0.2">
      <c r="A50" s="1">
        <v>49</v>
      </c>
      <c r="B50" s="4">
        <v>44170</v>
      </c>
      <c r="C50">
        <v>35</v>
      </c>
      <c r="D50" s="3">
        <v>12071</v>
      </c>
      <c r="E50" s="3">
        <v>18545</v>
      </c>
      <c r="F50">
        <v>27</v>
      </c>
      <c r="G50" s="3">
        <v>9915</v>
      </c>
      <c r="H50" s="3">
        <v>15631</v>
      </c>
      <c r="I50" s="37">
        <f t="shared" si="3"/>
        <v>2156</v>
      </c>
      <c r="J50" s="24">
        <f t="shared" si="4"/>
        <v>2914</v>
      </c>
      <c r="K50" s="15">
        <f t="shared" si="7"/>
        <v>77.142857142857139</v>
      </c>
      <c r="L50" s="1"/>
      <c r="M50" s="15">
        <f t="shared" si="8"/>
        <v>82.139010852456295</v>
      </c>
      <c r="N50" s="48">
        <f t="shared" si="2"/>
        <v>17.860989147543705</v>
      </c>
      <c r="O50" s="15">
        <f t="shared" si="5"/>
        <v>84.286869776220001</v>
      </c>
      <c r="P50" s="15">
        <f t="shared" si="9"/>
        <v>15.713130223779999</v>
      </c>
      <c r="Q50" s="56">
        <v>15.713130223779999</v>
      </c>
      <c r="R50" s="3"/>
      <c r="S50" s="32"/>
    </row>
    <row r="51" spans="1:19" x14ac:dyDescent="0.2">
      <c r="A51" s="1">
        <v>50</v>
      </c>
      <c r="B51" s="4">
        <v>44177</v>
      </c>
      <c r="C51">
        <v>29</v>
      </c>
      <c r="D51" s="3">
        <v>13269</v>
      </c>
      <c r="E51" s="3">
        <v>20913</v>
      </c>
      <c r="F51">
        <v>23</v>
      </c>
      <c r="G51" s="3">
        <v>10882</v>
      </c>
      <c r="H51" s="3">
        <v>17579</v>
      </c>
      <c r="I51" s="37">
        <f t="shared" si="3"/>
        <v>2387</v>
      </c>
      <c r="J51" s="24">
        <f t="shared" si="4"/>
        <v>3334</v>
      </c>
      <c r="K51" s="15">
        <f t="shared" si="7"/>
        <v>79.310344827586206</v>
      </c>
      <c r="L51" s="1"/>
      <c r="M51" s="15">
        <f t="shared" si="8"/>
        <v>82.01070163539076</v>
      </c>
      <c r="N51" s="48">
        <f t="shared" si="2"/>
        <v>17.98929836460924</v>
      </c>
      <c r="O51" s="15">
        <f t="shared" si="5"/>
        <v>84.05776311385263</v>
      </c>
      <c r="P51" s="15">
        <f t="shared" si="9"/>
        <v>15.94223688614737</v>
      </c>
      <c r="Q51" s="56">
        <v>15.94223688614737</v>
      </c>
      <c r="R51" s="3"/>
      <c r="S51" s="32"/>
    </row>
    <row r="52" spans="1:19" x14ac:dyDescent="0.2">
      <c r="A52" s="1">
        <v>51</v>
      </c>
      <c r="B52" s="4">
        <v>44184</v>
      </c>
      <c r="C52">
        <v>32</v>
      </c>
      <c r="D52" s="3">
        <v>14293</v>
      </c>
      <c r="E52" s="3">
        <v>22313</v>
      </c>
      <c r="F52">
        <v>26</v>
      </c>
      <c r="G52" s="3">
        <v>11667</v>
      </c>
      <c r="H52" s="3">
        <v>18622</v>
      </c>
      <c r="I52" s="37">
        <f t="shared" si="3"/>
        <v>2626</v>
      </c>
      <c r="J52" s="24">
        <f t="shared" si="4"/>
        <v>3691</v>
      </c>
      <c r="K52" s="15">
        <f t="shared" si="7"/>
        <v>81.25</v>
      </c>
      <c r="L52" s="1"/>
      <c r="M52" s="15">
        <f t="shared" si="8"/>
        <v>81.627370041278951</v>
      </c>
      <c r="N52" s="48">
        <f t="shared" si="2"/>
        <v>18.372629958721049</v>
      </c>
      <c r="O52" s="15">
        <f t="shared" si="5"/>
        <v>83.458073768655041</v>
      </c>
      <c r="P52" s="15">
        <f t="shared" si="9"/>
        <v>16.541926231344959</v>
      </c>
      <c r="Q52" s="56">
        <v>16.541926231344959</v>
      </c>
      <c r="R52" s="3"/>
      <c r="S52" s="32"/>
    </row>
    <row r="53" spans="1:19" x14ac:dyDescent="0.2">
      <c r="A53" s="1">
        <v>52</v>
      </c>
      <c r="B53" s="4">
        <v>44191</v>
      </c>
      <c r="C53">
        <v>32</v>
      </c>
      <c r="D53" s="3">
        <v>14894</v>
      </c>
      <c r="E53" s="3">
        <v>23363</v>
      </c>
      <c r="F53">
        <v>26</v>
      </c>
      <c r="G53" s="3">
        <v>11995</v>
      </c>
      <c r="H53" s="3">
        <v>19238</v>
      </c>
      <c r="I53" s="37">
        <f t="shared" si="3"/>
        <v>2899</v>
      </c>
      <c r="J53" s="24">
        <f t="shared" si="4"/>
        <v>4125</v>
      </c>
      <c r="K53" s="15">
        <f t="shared" si="7"/>
        <v>81.25</v>
      </c>
      <c r="L53" s="1"/>
      <c r="M53" s="15">
        <f t="shared" si="8"/>
        <v>80.535786222639985</v>
      </c>
      <c r="N53" s="48">
        <f t="shared" si="2"/>
        <v>19.464213777360015</v>
      </c>
      <c r="O53" s="15">
        <f t="shared" si="5"/>
        <v>82.343877070581684</v>
      </c>
      <c r="P53" s="15">
        <f t="shared" si="9"/>
        <v>17.656122929418316</v>
      </c>
      <c r="Q53" s="56">
        <v>17.656122929418316</v>
      </c>
      <c r="R53" s="3"/>
      <c r="S53" s="32"/>
    </row>
    <row r="54" spans="1:19" x14ac:dyDescent="0.2">
      <c r="A54" s="1">
        <v>53</v>
      </c>
      <c r="B54" s="4">
        <v>44198</v>
      </c>
      <c r="C54">
        <v>43</v>
      </c>
      <c r="D54" s="3">
        <v>16037</v>
      </c>
      <c r="E54" s="3">
        <v>24845</v>
      </c>
      <c r="F54">
        <v>31</v>
      </c>
      <c r="G54" s="3">
        <v>12860</v>
      </c>
      <c r="H54" s="3">
        <v>20321</v>
      </c>
      <c r="I54" s="37">
        <f t="shared" si="3"/>
        <v>3177</v>
      </c>
      <c r="J54" s="24">
        <f t="shared" si="4"/>
        <v>4524</v>
      </c>
      <c r="K54" s="15">
        <f t="shared" si="7"/>
        <v>72.093023255813947</v>
      </c>
      <c r="L54" s="1"/>
      <c r="M54" s="15">
        <f t="shared" si="8"/>
        <v>80.189561638710487</v>
      </c>
      <c r="N54" s="48">
        <f t="shared" si="2"/>
        <v>19.810438361289513</v>
      </c>
      <c r="O54" s="15">
        <f t="shared" si="5"/>
        <v>81.79110485007044</v>
      </c>
      <c r="P54" s="15">
        <f t="shared" si="9"/>
        <v>18.20889514992956</v>
      </c>
      <c r="Q54" s="56">
        <v>18.20889514992956</v>
      </c>
      <c r="R54" s="15"/>
    </row>
    <row r="55" spans="1:19" ht="19" x14ac:dyDescent="0.25">
      <c r="A55">
        <v>1</v>
      </c>
      <c r="B55" s="9">
        <v>44205</v>
      </c>
      <c r="C55">
        <v>32</v>
      </c>
      <c r="D55" s="3">
        <v>16800</v>
      </c>
      <c r="E55" s="11">
        <v>25974</v>
      </c>
      <c r="F55">
        <v>23</v>
      </c>
      <c r="G55" s="3">
        <v>13512</v>
      </c>
      <c r="H55" s="13">
        <v>21181</v>
      </c>
      <c r="I55" s="37">
        <f t="shared" si="3"/>
        <v>3288</v>
      </c>
      <c r="J55" s="24">
        <f t="shared" si="4"/>
        <v>4793</v>
      </c>
      <c r="K55" s="15">
        <f t="shared" si="7"/>
        <v>71.875</v>
      </c>
      <c r="L55">
        <v>1</v>
      </c>
      <c r="M55" s="15">
        <f t="shared" si="8"/>
        <v>80.428571428571431</v>
      </c>
      <c r="N55" s="48">
        <f t="shared" ref="N55:N66" si="10">100-M55</f>
        <v>19.571428571428569</v>
      </c>
      <c r="O55" s="15">
        <f t="shared" ref="O55:O86" si="11">100*H55/E55</f>
        <v>81.546931546931546</v>
      </c>
      <c r="P55" s="15">
        <f t="shared" si="9"/>
        <v>18.453068453068454</v>
      </c>
      <c r="Q55" s="56">
        <v>18.453068453068454</v>
      </c>
      <c r="R55" s="3">
        <v>3919</v>
      </c>
      <c r="S55" s="36">
        <f t="shared" ref="S55:S86" si="12">100*(D55-R55)/R55</f>
        <v>328.68078591477416</v>
      </c>
    </row>
    <row r="56" spans="1:19" x14ac:dyDescent="0.2">
      <c r="A56">
        <v>2</v>
      </c>
      <c r="B56" s="2">
        <v>44212</v>
      </c>
      <c r="C56">
        <v>36</v>
      </c>
      <c r="D56" s="3">
        <v>16884</v>
      </c>
      <c r="E56" s="3">
        <v>25692</v>
      </c>
      <c r="F56">
        <v>28</v>
      </c>
      <c r="G56" s="3">
        <v>13493</v>
      </c>
      <c r="H56" s="3">
        <v>20875</v>
      </c>
      <c r="I56" s="37">
        <f t="shared" si="3"/>
        <v>3391</v>
      </c>
      <c r="J56" s="24">
        <f t="shared" si="4"/>
        <v>4817</v>
      </c>
      <c r="K56" s="15">
        <f t="shared" si="7"/>
        <v>77.777777777777771</v>
      </c>
      <c r="L56">
        <v>2</v>
      </c>
      <c r="M56" s="15">
        <f t="shared" si="8"/>
        <v>79.915896706941481</v>
      </c>
      <c r="N56" s="48">
        <f t="shared" si="10"/>
        <v>20.084103293058519</v>
      </c>
      <c r="O56" s="15">
        <f t="shared" si="11"/>
        <v>81.250973065545693</v>
      </c>
      <c r="P56" s="15">
        <f t="shared" si="9"/>
        <v>18.749026934454307</v>
      </c>
      <c r="Q56" s="56">
        <v>18.749026934454307</v>
      </c>
      <c r="R56" s="3">
        <v>4055</v>
      </c>
      <c r="S56" s="36">
        <f t="shared" si="12"/>
        <v>316.37484586929719</v>
      </c>
    </row>
    <row r="57" spans="1:19" x14ac:dyDescent="0.2">
      <c r="A57">
        <v>3</v>
      </c>
      <c r="B57" s="2">
        <v>44219</v>
      </c>
      <c r="C57">
        <v>31</v>
      </c>
      <c r="D57" s="3">
        <v>15777</v>
      </c>
      <c r="E57" s="3">
        <v>23687</v>
      </c>
      <c r="F57">
        <v>26</v>
      </c>
      <c r="G57" s="3">
        <v>12546</v>
      </c>
      <c r="H57" s="3">
        <v>19116</v>
      </c>
      <c r="I57" s="37">
        <f t="shared" si="3"/>
        <v>3231</v>
      </c>
      <c r="J57" s="24">
        <f t="shared" si="4"/>
        <v>4571</v>
      </c>
      <c r="K57" s="15">
        <f t="shared" si="7"/>
        <v>83.870967741935488</v>
      </c>
      <c r="L57">
        <v>3</v>
      </c>
      <c r="M57" s="15">
        <f t="shared" si="8"/>
        <v>79.520821448944673</v>
      </c>
      <c r="N57" s="48">
        <f t="shared" si="10"/>
        <v>20.479178551055327</v>
      </c>
      <c r="O57" s="15">
        <f t="shared" si="11"/>
        <v>80.702495039473135</v>
      </c>
      <c r="P57" s="15">
        <f t="shared" si="9"/>
        <v>19.297504960526865</v>
      </c>
      <c r="Q57" s="56">
        <v>19.297504960526865</v>
      </c>
      <c r="R57" s="3">
        <v>4098</v>
      </c>
      <c r="S57" s="36">
        <f t="shared" si="12"/>
        <v>284.99267935578331</v>
      </c>
    </row>
    <row r="58" spans="1:19" x14ac:dyDescent="0.2">
      <c r="A58">
        <v>4</v>
      </c>
      <c r="B58" s="2">
        <v>44226</v>
      </c>
      <c r="C58">
        <v>34</v>
      </c>
      <c r="D58" s="3">
        <v>13832</v>
      </c>
      <c r="E58" s="3">
        <v>20322</v>
      </c>
      <c r="F58">
        <v>24</v>
      </c>
      <c r="G58" s="3">
        <v>10846</v>
      </c>
      <c r="H58" s="3">
        <v>16199</v>
      </c>
      <c r="I58" s="37">
        <f t="shared" si="3"/>
        <v>2986</v>
      </c>
      <c r="J58" s="24">
        <f t="shared" si="4"/>
        <v>4123</v>
      </c>
      <c r="K58" s="15">
        <f t="shared" si="7"/>
        <v>70.588235294117652</v>
      </c>
      <c r="L58">
        <v>4</v>
      </c>
      <c r="M58" s="15">
        <f t="shared" si="8"/>
        <v>78.412377096587619</v>
      </c>
      <c r="N58" s="48">
        <f t="shared" si="10"/>
        <v>21.587622903412381</v>
      </c>
      <c r="O58" s="15">
        <f t="shared" si="11"/>
        <v>79.711642554866643</v>
      </c>
      <c r="P58" s="15">
        <f t="shared" si="9"/>
        <v>20.288357445133357</v>
      </c>
      <c r="Q58" s="56">
        <v>20.288357445133357</v>
      </c>
      <c r="R58" s="3">
        <v>3899</v>
      </c>
      <c r="S58" s="36">
        <f t="shared" si="12"/>
        <v>254.7576301615799</v>
      </c>
    </row>
    <row r="59" spans="1:19" x14ac:dyDescent="0.2">
      <c r="A59">
        <v>5</v>
      </c>
      <c r="B59" s="2">
        <v>44233</v>
      </c>
      <c r="C59">
        <v>28</v>
      </c>
      <c r="D59" s="3">
        <v>12257</v>
      </c>
      <c r="E59" s="3">
        <v>17034</v>
      </c>
      <c r="F59">
        <v>20</v>
      </c>
      <c r="G59" s="3">
        <v>9693</v>
      </c>
      <c r="H59" s="3">
        <v>13607</v>
      </c>
      <c r="I59" s="37">
        <f t="shared" si="3"/>
        <v>2564</v>
      </c>
      <c r="J59" s="24">
        <f t="shared" si="4"/>
        <v>3427</v>
      </c>
      <c r="K59" s="15">
        <f t="shared" si="7"/>
        <v>71.428571428571431</v>
      </c>
      <c r="L59">
        <v>5</v>
      </c>
      <c r="M59" s="15">
        <f t="shared" si="8"/>
        <v>79.081341274373827</v>
      </c>
      <c r="N59" s="48">
        <f t="shared" si="10"/>
        <v>20.918658725626173</v>
      </c>
      <c r="O59" s="15">
        <f t="shared" si="11"/>
        <v>79.881413643301627</v>
      </c>
      <c r="P59" s="15">
        <f t="shared" si="9"/>
        <v>20.118586356698373</v>
      </c>
      <c r="Q59" s="56">
        <v>20.118586356698373</v>
      </c>
      <c r="R59" s="3">
        <v>3893</v>
      </c>
      <c r="S59" s="36">
        <f t="shared" si="12"/>
        <v>214.84716157205241</v>
      </c>
    </row>
    <row r="60" spans="1:19" x14ac:dyDescent="0.2">
      <c r="A60">
        <v>6</v>
      </c>
      <c r="B60" s="2">
        <v>44240</v>
      </c>
      <c r="C60">
        <v>24</v>
      </c>
      <c r="D60" s="3">
        <v>10202</v>
      </c>
      <c r="E60" s="3">
        <v>13519</v>
      </c>
      <c r="F60">
        <v>19</v>
      </c>
      <c r="G60" s="3">
        <v>7867</v>
      </c>
      <c r="H60" s="3">
        <v>10555</v>
      </c>
      <c r="I60" s="37">
        <f t="shared" si="3"/>
        <v>2335</v>
      </c>
      <c r="J60" s="24">
        <f t="shared" si="4"/>
        <v>2964</v>
      </c>
      <c r="K60" s="15">
        <f t="shared" si="7"/>
        <v>79.166666666666671</v>
      </c>
      <c r="L60">
        <v>6</v>
      </c>
      <c r="M60" s="15">
        <f t="shared" si="8"/>
        <v>77.11233091550676</v>
      </c>
      <c r="N60" s="48">
        <f t="shared" si="10"/>
        <v>22.88766908449324</v>
      </c>
      <c r="O60" s="15">
        <f t="shared" si="11"/>
        <v>78.075301427620388</v>
      </c>
      <c r="P60" s="15">
        <f t="shared" si="9"/>
        <v>21.924698572379612</v>
      </c>
      <c r="Q60" s="56">
        <v>21.924698572379612</v>
      </c>
      <c r="R60" s="3">
        <v>3891</v>
      </c>
      <c r="S60" s="36">
        <f t="shared" si="12"/>
        <v>162.19480853251093</v>
      </c>
    </row>
    <row r="61" spans="1:19" x14ac:dyDescent="0.2">
      <c r="A61">
        <v>7</v>
      </c>
      <c r="B61" s="2">
        <v>44247</v>
      </c>
      <c r="C61">
        <v>15</v>
      </c>
      <c r="D61" s="3">
        <v>8921</v>
      </c>
      <c r="E61" s="3">
        <v>10807</v>
      </c>
      <c r="F61">
        <v>12</v>
      </c>
      <c r="G61" s="3">
        <v>6838</v>
      </c>
      <c r="H61" s="3">
        <v>8324</v>
      </c>
      <c r="I61" s="37">
        <f t="shared" si="3"/>
        <v>2083</v>
      </c>
      <c r="J61" s="24">
        <f t="shared" si="4"/>
        <v>2483</v>
      </c>
      <c r="K61" s="15">
        <f t="shared" si="7"/>
        <v>80</v>
      </c>
      <c r="L61">
        <v>7</v>
      </c>
      <c r="M61" s="15">
        <f t="shared" si="8"/>
        <v>76.650599708552846</v>
      </c>
      <c r="N61" s="48">
        <f t="shared" si="10"/>
        <v>23.349400291447154</v>
      </c>
      <c r="O61" s="15">
        <f t="shared" si="11"/>
        <v>77.024151013232171</v>
      </c>
      <c r="P61" s="15">
        <f t="shared" si="9"/>
        <v>22.975848986767829</v>
      </c>
      <c r="Q61" s="56">
        <v>22.975848986767829</v>
      </c>
      <c r="R61" s="3">
        <v>3896</v>
      </c>
      <c r="S61" s="36">
        <f t="shared" si="12"/>
        <v>128.97843942505133</v>
      </c>
    </row>
    <row r="62" spans="1:19" x14ac:dyDescent="0.2">
      <c r="A62">
        <v>8</v>
      </c>
      <c r="B62" s="2">
        <v>44254</v>
      </c>
      <c r="C62">
        <v>18</v>
      </c>
      <c r="D62" s="3">
        <v>7520</v>
      </c>
      <c r="E62" s="3">
        <v>8654</v>
      </c>
      <c r="F62">
        <v>11</v>
      </c>
      <c r="G62" s="3">
        <v>5832</v>
      </c>
      <c r="H62" s="3">
        <v>6678</v>
      </c>
      <c r="I62" s="37">
        <f t="shared" si="3"/>
        <v>1688</v>
      </c>
      <c r="J62" s="24">
        <f t="shared" si="4"/>
        <v>1976</v>
      </c>
      <c r="K62" s="15">
        <f t="shared" si="7"/>
        <v>61.111111111111114</v>
      </c>
      <c r="L62">
        <v>8</v>
      </c>
      <c r="M62" s="15">
        <f t="shared" si="8"/>
        <v>77.553191489361708</v>
      </c>
      <c r="N62" s="48">
        <f t="shared" si="10"/>
        <v>22.446808510638292</v>
      </c>
      <c r="O62" s="15">
        <f t="shared" si="11"/>
        <v>77.166628148832913</v>
      </c>
      <c r="P62" s="15">
        <f t="shared" si="9"/>
        <v>22.833371851167087</v>
      </c>
      <c r="Q62" s="56">
        <v>22.833371851167087</v>
      </c>
      <c r="R62" s="3">
        <v>3987</v>
      </c>
      <c r="S62" s="36">
        <f t="shared" si="12"/>
        <v>88.612992224730377</v>
      </c>
    </row>
    <row r="63" spans="1:19" x14ac:dyDescent="0.2">
      <c r="A63">
        <v>9</v>
      </c>
      <c r="B63" s="2">
        <v>44261</v>
      </c>
      <c r="C63">
        <v>26</v>
      </c>
      <c r="D63" s="3">
        <v>6579</v>
      </c>
      <c r="E63" s="3">
        <v>6731</v>
      </c>
      <c r="F63">
        <v>18</v>
      </c>
      <c r="G63" s="3">
        <v>5032</v>
      </c>
      <c r="H63" s="3">
        <v>5080</v>
      </c>
      <c r="I63" s="37">
        <f t="shared" si="3"/>
        <v>1547</v>
      </c>
      <c r="J63" s="24">
        <f t="shared" si="4"/>
        <v>1651</v>
      </c>
      <c r="K63" s="15">
        <f t="shared" si="7"/>
        <v>69.230769230769226</v>
      </c>
      <c r="L63">
        <v>9</v>
      </c>
      <c r="M63" s="15">
        <f t="shared" si="8"/>
        <v>76.485788113695094</v>
      </c>
      <c r="N63" s="48">
        <f t="shared" si="10"/>
        <v>23.514211886304906</v>
      </c>
      <c r="O63" s="15">
        <f t="shared" si="11"/>
        <v>75.471698113207552</v>
      </c>
      <c r="P63" s="15">
        <f t="shared" si="9"/>
        <v>24.528301886792448</v>
      </c>
      <c r="Q63" s="56">
        <v>24.528301886792448</v>
      </c>
      <c r="R63" s="3">
        <v>3758</v>
      </c>
      <c r="S63" s="36">
        <f t="shared" si="12"/>
        <v>75.06652474720596</v>
      </c>
    </row>
    <row r="64" spans="1:19" x14ac:dyDescent="0.2">
      <c r="A64">
        <v>10</v>
      </c>
      <c r="B64" s="2">
        <v>44268</v>
      </c>
      <c r="C64">
        <v>13</v>
      </c>
      <c r="D64" s="3">
        <v>5769</v>
      </c>
      <c r="E64" s="3">
        <v>5725</v>
      </c>
      <c r="F64">
        <v>7</v>
      </c>
      <c r="G64" s="3">
        <v>4381</v>
      </c>
      <c r="H64" s="3">
        <v>4198</v>
      </c>
      <c r="I64" s="37">
        <f t="shared" si="3"/>
        <v>1388</v>
      </c>
      <c r="J64" s="24">
        <f t="shared" si="4"/>
        <v>1527</v>
      </c>
      <c r="K64" s="15">
        <f t="shared" si="7"/>
        <v>53.846153846153847</v>
      </c>
      <c r="L64" s="1">
        <v>10</v>
      </c>
      <c r="M64" s="15">
        <f t="shared" si="8"/>
        <v>75.940370948171264</v>
      </c>
      <c r="N64" s="48">
        <f t="shared" si="10"/>
        <v>24.059629051828736</v>
      </c>
      <c r="O64" s="15">
        <f t="shared" si="11"/>
        <v>73.327510917030565</v>
      </c>
      <c r="P64" s="15">
        <f t="shared" si="9"/>
        <v>26.672489082969435</v>
      </c>
      <c r="Q64" s="56">
        <v>26.672489082969435</v>
      </c>
      <c r="R64" s="3">
        <v>3752</v>
      </c>
      <c r="S64" s="36">
        <f t="shared" si="12"/>
        <v>53.757995735607679</v>
      </c>
    </row>
    <row r="65" spans="1:19" x14ac:dyDescent="0.2">
      <c r="A65">
        <v>11</v>
      </c>
      <c r="B65" s="2">
        <v>44275</v>
      </c>
      <c r="C65">
        <v>6</v>
      </c>
      <c r="D65" s="3">
        <v>5306</v>
      </c>
      <c r="E65" s="3">
        <v>4893</v>
      </c>
      <c r="F65">
        <v>3</v>
      </c>
      <c r="G65" s="3">
        <v>4038</v>
      </c>
      <c r="H65" s="3">
        <v>3582</v>
      </c>
      <c r="I65" s="37">
        <f t="shared" si="3"/>
        <v>1268</v>
      </c>
      <c r="J65" s="24">
        <f t="shared" si="4"/>
        <v>1311</v>
      </c>
      <c r="K65" s="15">
        <f t="shared" si="7"/>
        <v>50</v>
      </c>
      <c r="L65" s="1">
        <v>11</v>
      </c>
      <c r="M65" s="15">
        <f t="shared" si="8"/>
        <v>76.10252544289483</v>
      </c>
      <c r="N65" s="48">
        <f t="shared" si="10"/>
        <v>23.89747455710517</v>
      </c>
      <c r="O65" s="15">
        <f t="shared" si="11"/>
        <v>73.206621704475779</v>
      </c>
      <c r="P65" s="15">
        <f t="shared" si="9"/>
        <v>26.793378295524221</v>
      </c>
      <c r="Q65" s="56">
        <v>26.793378295524221</v>
      </c>
      <c r="R65" s="3">
        <v>3978</v>
      </c>
      <c r="S65" s="36">
        <f t="shared" si="12"/>
        <v>33.383609854198092</v>
      </c>
    </row>
    <row r="66" spans="1:19" x14ac:dyDescent="0.2">
      <c r="A66">
        <v>12</v>
      </c>
      <c r="B66" s="2">
        <v>44282</v>
      </c>
      <c r="C66">
        <v>17</v>
      </c>
      <c r="D66" s="3">
        <v>5088</v>
      </c>
      <c r="E66" s="3">
        <v>4461</v>
      </c>
      <c r="F66">
        <v>11</v>
      </c>
      <c r="G66" s="3">
        <v>3792</v>
      </c>
      <c r="H66" s="3">
        <v>3136</v>
      </c>
      <c r="I66" s="37">
        <f t="shared" si="3"/>
        <v>1296</v>
      </c>
      <c r="J66" s="24">
        <f t="shared" si="4"/>
        <v>1325</v>
      </c>
      <c r="K66" s="15">
        <f t="shared" ref="K66:K97" si="13">100*F66/C66</f>
        <v>64.705882352941174</v>
      </c>
      <c r="L66" s="1">
        <v>12</v>
      </c>
      <c r="M66" s="15">
        <f t="shared" ref="M66:M97" si="14">100*G66/D66</f>
        <v>74.528301886792448</v>
      </c>
      <c r="N66" s="48">
        <f t="shared" si="10"/>
        <v>25.471698113207552</v>
      </c>
      <c r="O66" s="15">
        <f t="shared" si="11"/>
        <v>70.298139430620935</v>
      </c>
      <c r="P66" s="15">
        <f t="shared" si="9"/>
        <v>29.701860569379065</v>
      </c>
      <c r="Q66" s="56">
        <v>29.701860569379065</v>
      </c>
      <c r="R66" s="3">
        <v>3797</v>
      </c>
      <c r="S66" s="36">
        <f t="shared" si="12"/>
        <v>34.000526731630231</v>
      </c>
    </row>
    <row r="67" spans="1:19" x14ac:dyDescent="0.2">
      <c r="A67">
        <v>13</v>
      </c>
      <c r="B67" s="2">
        <v>44289</v>
      </c>
      <c r="C67">
        <v>17</v>
      </c>
      <c r="D67" s="3">
        <v>4757</v>
      </c>
      <c r="E67" s="3">
        <v>4197</v>
      </c>
      <c r="F67">
        <v>11</v>
      </c>
      <c r="G67" s="3">
        <v>3586</v>
      </c>
      <c r="H67" s="3">
        <v>3018</v>
      </c>
      <c r="I67" s="37">
        <f t="shared" ref="I67:I130" si="15">D67-G67</f>
        <v>1171</v>
      </c>
      <c r="J67" s="24">
        <f t="shared" ref="J67:J130" si="16">E67-H67</f>
        <v>1179</v>
      </c>
      <c r="K67" s="15">
        <f t="shared" si="13"/>
        <v>64.705882352941174</v>
      </c>
      <c r="L67" s="1">
        <v>13</v>
      </c>
      <c r="M67" s="15">
        <f t="shared" si="14"/>
        <v>75.383645154509139</v>
      </c>
      <c r="N67" s="48">
        <f t="shared" ref="N67:N130" si="17">100-M67</f>
        <v>24.616354845490861</v>
      </c>
      <c r="O67" s="15">
        <f t="shared" si="11"/>
        <v>71.9085060757684</v>
      </c>
      <c r="P67" s="15">
        <f t="shared" si="9"/>
        <v>28.0914939242316</v>
      </c>
      <c r="Q67" s="56">
        <v>28.0914939242316</v>
      </c>
      <c r="R67" s="3">
        <v>3714</v>
      </c>
      <c r="S67" s="36">
        <f t="shared" si="12"/>
        <v>28.082929456112009</v>
      </c>
    </row>
    <row r="68" spans="1:19" x14ac:dyDescent="0.2">
      <c r="A68">
        <v>14</v>
      </c>
      <c r="B68" s="2">
        <v>44296</v>
      </c>
      <c r="C68">
        <v>12</v>
      </c>
      <c r="D68" s="3">
        <v>4954</v>
      </c>
      <c r="E68" s="3">
        <v>4313</v>
      </c>
      <c r="F68">
        <v>7</v>
      </c>
      <c r="G68" s="3">
        <v>3648</v>
      </c>
      <c r="H68" s="3">
        <v>2958</v>
      </c>
      <c r="I68" s="37">
        <f t="shared" si="15"/>
        <v>1306</v>
      </c>
      <c r="J68" s="24">
        <f t="shared" si="16"/>
        <v>1355</v>
      </c>
      <c r="K68" s="15">
        <f t="shared" si="13"/>
        <v>58.333333333333336</v>
      </c>
      <c r="L68" s="1">
        <v>14</v>
      </c>
      <c r="M68" s="15">
        <f t="shared" si="14"/>
        <v>73.637464675010094</v>
      </c>
      <c r="N68" s="48">
        <f t="shared" si="17"/>
        <v>26.362535324989906</v>
      </c>
      <c r="O68" s="15">
        <f t="shared" si="11"/>
        <v>68.583352654764667</v>
      </c>
      <c r="P68" s="15">
        <f t="shared" si="9"/>
        <v>31.416647345235333</v>
      </c>
      <c r="Q68" s="56">
        <v>31.416647345235333</v>
      </c>
      <c r="R68" s="3">
        <v>3634</v>
      </c>
      <c r="S68" s="36">
        <f t="shared" si="12"/>
        <v>36.323610346725374</v>
      </c>
    </row>
    <row r="69" spans="1:19" x14ac:dyDescent="0.2">
      <c r="A69">
        <v>15</v>
      </c>
      <c r="B69" s="2">
        <v>44303</v>
      </c>
      <c r="C69">
        <v>7</v>
      </c>
      <c r="D69" s="3">
        <v>4952</v>
      </c>
      <c r="E69" s="3">
        <v>4450</v>
      </c>
      <c r="F69">
        <v>3</v>
      </c>
      <c r="G69" s="3">
        <v>3617</v>
      </c>
      <c r="H69" s="3">
        <v>2974</v>
      </c>
      <c r="I69" s="37">
        <f t="shared" si="15"/>
        <v>1335</v>
      </c>
      <c r="J69" s="24">
        <f t="shared" si="16"/>
        <v>1476</v>
      </c>
      <c r="K69" s="15">
        <f t="shared" si="13"/>
        <v>42.857142857142854</v>
      </c>
      <c r="L69" s="1">
        <v>15</v>
      </c>
      <c r="M69" s="15">
        <f t="shared" si="14"/>
        <v>73.041195476575126</v>
      </c>
      <c r="N69" s="48">
        <f t="shared" si="17"/>
        <v>26.958804523424874</v>
      </c>
      <c r="O69" s="15">
        <f t="shared" si="11"/>
        <v>66.831460674157299</v>
      </c>
      <c r="P69" s="15">
        <f t="shared" si="9"/>
        <v>33.168539325842701</v>
      </c>
      <c r="Q69" s="56">
        <v>33.168539325842701</v>
      </c>
      <c r="R69" s="3">
        <v>3450</v>
      </c>
      <c r="S69" s="36">
        <f t="shared" si="12"/>
        <v>43.536231884057969</v>
      </c>
    </row>
    <row r="70" spans="1:19" x14ac:dyDescent="0.2">
      <c r="A70">
        <v>16</v>
      </c>
      <c r="B70" s="2">
        <v>44310</v>
      </c>
      <c r="C70">
        <v>15</v>
      </c>
      <c r="D70" s="3">
        <v>5122</v>
      </c>
      <c r="E70" s="3">
        <v>4600</v>
      </c>
      <c r="F70">
        <v>11</v>
      </c>
      <c r="G70" s="3">
        <v>3726</v>
      </c>
      <c r="H70" s="3">
        <v>3058</v>
      </c>
      <c r="I70" s="37">
        <f t="shared" si="15"/>
        <v>1396</v>
      </c>
      <c r="J70" s="24">
        <f t="shared" si="16"/>
        <v>1542</v>
      </c>
      <c r="K70" s="15">
        <f t="shared" si="13"/>
        <v>73.333333333333329</v>
      </c>
      <c r="L70" s="1">
        <v>16</v>
      </c>
      <c r="M70" s="15">
        <f t="shared" si="14"/>
        <v>72.745021475985936</v>
      </c>
      <c r="N70" s="48">
        <f t="shared" si="17"/>
        <v>27.254978524014064</v>
      </c>
      <c r="O70" s="15">
        <f t="shared" si="11"/>
        <v>66.478260869565219</v>
      </c>
      <c r="P70" s="15">
        <f t="shared" si="9"/>
        <v>33.521739130434781</v>
      </c>
      <c r="Q70" s="56">
        <v>33.521739130434781</v>
      </c>
      <c r="R70" s="3">
        <v>3414</v>
      </c>
      <c r="S70" s="36">
        <f t="shared" si="12"/>
        <v>50.029291154071473</v>
      </c>
    </row>
    <row r="71" spans="1:19" x14ac:dyDescent="0.2">
      <c r="A71">
        <v>17</v>
      </c>
      <c r="B71" s="2">
        <v>44317</v>
      </c>
      <c r="C71">
        <v>6</v>
      </c>
      <c r="D71" s="3">
        <v>4873</v>
      </c>
      <c r="E71" s="3">
        <v>4165</v>
      </c>
      <c r="F71">
        <v>2</v>
      </c>
      <c r="G71" s="3">
        <v>3564</v>
      </c>
      <c r="H71" s="3">
        <v>2792</v>
      </c>
      <c r="I71" s="37">
        <f t="shared" si="15"/>
        <v>1309</v>
      </c>
      <c r="J71" s="24">
        <f t="shared" si="16"/>
        <v>1373</v>
      </c>
      <c r="K71" s="15">
        <f t="shared" si="13"/>
        <v>33.333333333333336</v>
      </c>
      <c r="L71" s="1">
        <v>17</v>
      </c>
      <c r="M71" s="15">
        <f t="shared" si="14"/>
        <v>73.137697516930018</v>
      </c>
      <c r="N71" s="48">
        <f t="shared" si="17"/>
        <v>26.862302483069982</v>
      </c>
      <c r="O71" s="15">
        <f t="shared" si="11"/>
        <v>67.034813925570234</v>
      </c>
      <c r="P71" s="15">
        <f t="shared" si="9"/>
        <v>32.965186074429766</v>
      </c>
      <c r="Q71" s="56">
        <v>32.965186074429766</v>
      </c>
      <c r="R71" s="3">
        <v>3273</v>
      </c>
      <c r="S71" s="36">
        <f t="shared" si="12"/>
        <v>48.884815154292696</v>
      </c>
    </row>
    <row r="72" spans="1:19" x14ac:dyDescent="0.2">
      <c r="A72">
        <v>18</v>
      </c>
      <c r="B72" s="2">
        <v>44324</v>
      </c>
      <c r="C72">
        <v>9</v>
      </c>
      <c r="D72" s="3">
        <v>4771</v>
      </c>
      <c r="E72" s="3">
        <v>4006</v>
      </c>
      <c r="F72">
        <v>6</v>
      </c>
      <c r="G72" s="3">
        <v>3406</v>
      </c>
      <c r="H72" s="3">
        <v>2583</v>
      </c>
      <c r="I72" s="37">
        <f t="shared" si="15"/>
        <v>1365</v>
      </c>
      <c r="J72" s="24">
        <f t="shared" si="16"/>
        <v>1423</v>
      </c>
      <c r="K72" s="15">
        <f t="shared" si="13"/>
        <v>66.666666666666671</v>
      </c>
      <c r="L72" s="1">
        <v>18</v>
      </c>
      <c r="M72" s="15">
        <f t="shared" si="14"/>
        <v>71.389645776566752</v>
      </c>
      <c r="N72" s="48">
        <f t="shared" si="17"/>
        <v>28.610354223433248</v>
      </c>
      <c r="O72" s="15">
        <f t="shared" si="11"/>
        <v>64.478282576135797</v>
      </c>
      <c r="P72" s="15">
        <f t="shared" si="9"/>
        <v>35.521717423864203</v>
      </c>
      <c r="Q72" s="56">
        <v>35.521717423864203</v>
      </c>
      <c r="R72" s="3">
        <v>3223</v>
      </c>
      <c r="S72" s="36">
        <f t="shared" si="12"/>
        <v>48.029785913744959</v>
      </c>
    </row>
    <row r="73" spans="1:19" x14ac:dyDescent="0.2">
      <c r="A73">
        <v>19</v>
      </c>
      <c r="B73" s="2">
        <v>44331</v>
      </c>
      <c r="C73">
        <v>10</v>
      </c>
      <c r="D73" s="3">
        <v>4529</v>
      </c>
      <c r="E73" s="3">
        <v>3678</v>
      </c>
      <c r="F73">
        <v>8</v>
      </c>
      <c r="G73" s="3">
        <v>3291</v>
      </c>
      <c r="H73" s="3">
        <v>2440</v>
      </c>
      <c r="I73" s="37">
        <f t="shared" si="15"/>
        <v>1238</v>
      </c>
      <c r="J73" s="24">
        <f t="shared" si="16"/>
        <v>1238</v>
      </c>
      <c r="K73" s="15">
        <f t="shared" si="13"/>
        <v>80</v>
      </c>
      <c r="L73" s="1">
        <v>19</v>
      </c>
      <c r="M73" s="15">
        <f t="shared" si="14"/>
        <v>72.665047471848084</v>
      </c>
      <c r="N73" s="48">
        <f t="shared" si="17"/>
        <v>27.334952528151916</v>
      </c>
      <c r="O73" s="15">
        <f t="shared" si="11"/>
        <v>66.340402392604673</v>
      </c>
      <c r="P73" s="15">
        <f t="shared" si="9"/>
        <v>33.659597607395327</v>
      </c>
      <c r="Q73" s="56">
        <v>33.659597607395327</v>
      </c>
      <c r="R73" s="3">
        <v>3229</v>
      </c>
      <c r="S73" s="36">
        <f t="shared" si="12"/>
        <v>40.260142458965625</v>
      </c>
    </row>
    <row r="74" spans="1:19" x14ac:dyDescent="0.2">
      <c r="A74">
        <v>20</v>
      </c>
      <c r="B74" s="2">
        <v>44338</v>
      </c>
      <c r="C74">
        <v>9</v>
      </c>
      <c r="D74" s="3">
        <v>4350</v>
      </c>
      <c r="E74" s="3">
        <v>3238</v>
      </c>
      <c r="F74">
        <v>6</v>
      </c>
      <c r="G74" s="3">
        <v>3151</v>
      </c>
      <c r="H74" s="3">
        <v>2102</v>
      </c>
      <c r="I74" s="37">
        <f t="shared" si="15"/>
        <v>1199</v>
      </c>
      <c r="J74" s="24">
        <f t="shared" si="16"/>
        <v>1136</v>
      </c>
      <c r="K74" s="15">
        <f t="shared" si="13"/>
        <v>66.666666666666671</v>
      </c>
      <c r="L74" s="1">
        <v>20</v>
      </c>
      <c r="M74" s="15">
        <f t="shared" si="14"/>
        <v>72.436781609195407</v>
      </c>
      <c r="N74" s="48">
        <f t="shared" si="17"/>
        <v>27.563218390804593</v>
      </c>
      <c r="O74" s="15">
        <f t="shared" si="11"/>
        <v>64.916615194564542</v>
      </c>
      <c r="P74" s="15">
        <f t="shared" si="9"/>
        <v>35.083384805435458</v>
      </c>
      <c r="Q74" s="56">
        <v>35.083384805435458</v>
      </c>
      <c r="R74" s="3">
        <v>3159</v>
      </c>
      <c r="S74" s="36">
        <f t="shared" si="12"/>
        <v>37.701804368471038</v>
      </c>
    </row>
    <row r="75" spans="1:19" x14ac:dyDescent="0.2">
      <c r="A75">
        <v>21</v>
      </c>
      <c r="B75" s="2">
        <v>44345</v>
      </c>
      <c r="C75">
        <v>5</v>
      </c>
      <c r="D75" s="3">
        <v>4017</v>
      </c>
      <c r="E75" s="3">
        <v>2770</v>
      </c>
      <c r="F75">
        <v>5</v>
      </c>
      <c r="G75" s="3">
        <v>2877</v>
      </c>
      <c r="H75" s="3">
        <v>1792</v>
      </c>
      <c r="I75" s="37">
        <f t="shared" si="15"/>
        <v>1140</v>
      </c>
      <c r="J75" s="24">
        <f t="shared" si="16"/>
        <v>978</v>
      </c>
      <c r="K75" s="15">
        <f t="shared" si="13"/>
        <v>100</v>
      </c>
      <c r="L75" s="1">
        <v>21</v>
      </c>
      <c r="M75" s="15">
        <f t="shared" si="14"/>
        <v>71.620612397311433</v>
      </c>
      <c r="N75" s="48">
        <f t="shared" si="17"/>
        <v>28.379387602688567</v>
      </c>
      <c r="O75" s="15">
        <f t="shared" si="11"/>
        <v>64.693140794223822</v>
      </c>
      <c r="P75" s="15">
        <f t="shared" si="9"/>
        <v>35.306859205776178</v>
      </c>
      <c r="Q75" s="56">
        <v>35.306859205776178</v>
      </c>
      <c r="R75" s="3">
        <v>3149</v>
      </c>
      <c r="S75" s="36">
        <f t="shared" si="12"/>
        <v>27.564306128929818</v>
      </c>
    </row>
    <row r="76" spans="1:19" x14ac:dyDescent="0.2">
      <c r="A76">
        <v>22</v>
      </c>
      <c r="B76" s="2">
        <v>44352</v>
      </c>
      <c r="C76">
        <v>8</v>
      </c>
      <c r="D76" s="3">
        <v>3883</v>
      </c>
      <c r="E76" s="3">
        <v>2347</v>
      </c>
      <c r="F76">
        <v>5</v>
      </c>
      <c r="G76" s="3">
        <v>2755</v>
      </c>
      <c r="H76" s="3">
        <v>1489</v>
      </c>
      <c r="I76" s="37">
        <f t="shared" si="15"/>
        <v>1128</v>
      </c>
      <c r="J76" s="24">
        <f t="shared" si="16"/>
        <v>858</v>
      </c>
      <c r="K76" s="15">
        <f t="shared" si="13"/>
        <v>62.5</v>
      </c>
      <c r="L76" s="1">
        <v>22</v>
      </c>
      <c r="M76" s="15">
        <f t="shared" si="14"/>
        <v>70.95029616276075</v>
      </c>
      <c r="N76" s="48">
        <f t="shared" si="17"/>
        <v>29.04970383723925</v>
      </c>
      <c r="O76" s="15">
        <f t="shared" si="11"/>
        <v>63.44269279931828</v>
      </c>
      <c r="P76" s="15">
        <f t="shared" si="9"/>
        <v>36.55730720068172</v>
      </c>
      <c r="Q76" s="56">
        <v>36.55730720068172</v>
      </c>
      <c r="R76" s="3">
        <v>3117</v>
      </c>
      <c r="S76" s="36">
        <f t="shared" si="12"/>
        <v>24.574911774141803</v>
      </c>
    </row>
    <row r="77" spans="1:19" x14ac:dyDescent="0.2">
      <c r="A77">
        <v>23</v>
      </c>
      <c r="B77" s="2">
        <v>44359</v>
      </c>
      <c r="C77">
        <v>6</v>
      </c>
      <c r="D77" s="3">
        <v>3748</v>
      </c>
      <c r="E77" s="3">
        <v>2035</v>
      </c>
      <c r="F77">
        <v>4</v>
      </c>
      <c r="G77" s="3">
        <v>2710</v>
      </c>
      <c r="H77" s="3">
        <v>1312</v>
      </c>
      <c r="I77" s="37">
        <f t="shared" si="15"/>
        <v>1038</v>
      </c>
      <c r="J77" s="24">
        <f t="shared" si="16"/>
        <v>723</v>
      </c>
      <c r="K77" s="15">
        <f t="shared" si="13"/>
        <v>66.666666666666671</v>
      </c>
      <c r="L77" s="1">
        <v>23</v>
      </c>
      <c r="M77" s="15">
        <f t="shared" si="14"/>
        <v>72.305229455709707</v>
      </c>
      <c r="N77" s="48">
        <f t="shared" si="17"/>
        <v>27.694770544290293</v>
      </c>
      <c r="O77" s="15">
        <f t="shared" si="11"/>
        <v>64.471744471744472</v>
      </c>
      <c r="P77" s="15">
        <f t="shared" si="9"/>
        <v>35.528255528255528</v>
      </c>
      <c r="Q77" s="56">
        <v>35.528255528255528</v>
      </c>
      <c r="R77" s="3">
        <v>3045</v>
      </c>
      <c r="S77" s="36">
        <f t="shared" si="12"/>
        <v>23.087027914614122</v>
      </c>
    </row>
    <row r="78" spans="1:19" x14ac:dyDescent="0.2">
      <c r="A78">
        <v>24</v>
      </c>
      <c r="B78" s="2">
        <v>44366</v>
      </c>
      <c r="C78">
        <v>11</v>
      </c>
      <c r="D78" s="3">
        <v>3691</v>
      </c>
      <c r="E78" s="3">
        <v>1776</v>
      </c>
      <c r="F78">
        <v>5</v>
      </c>
      <c r="G78" s="3">
        <v>2718</v>
      </c>
      <c r="H78" s="3">
        <v>1124</v>
      </c>
      <c r="I78" s="37">
        <f t="shared" si="15"/>
        <v>973</v>
      </c>
      <c r="J78" s="24">
        <f t="shared" si="16"/>
        <v>652</v>
      </c>
      <c r="K78" s="15">
        <f t="shared" si="13"/>
        <v>45.454545454545453</v>
      </c>
      <c r="L78" s="1">
        <v>24</v>
      </c>
      <c r="M78" s="15">
        <f t="shared" si="14"/>
        <v>73.638580330533728</v>
      </c>
      <c r="N78" s="48">
        <f t="shared" si="17"/>
        <v>26.361419669466272</v>
      </c>
      <c r="O78" s="15">
        <f t="shared" si="11"/>
        <v>63.288288288288285</v>
      </c>
      <c r="P78" s="15">
        <f t="shared" si="9"/>
        <v>36.711711711711715</v>
      </c>
      <c r="Q78" s="56">
        <v>36.711711711711715</v>
      </c>
      <c r="R78" s="3">
        <v>2934</v>
      </c>
      <c r="S78" s="36">
        <f t="shared" si="12"/>
        <v>25.800954328561691</v>
      </c>
    </row>
    <row r="79" spans="1:19" x14ac:dyDescent="0.2">
      <c r="A79">
        <v>25</v>
      </c>
      <c r="B79" s="2">
        <v>44373</v>
      </c>
      <c r="C79">
        <v>8</v>
      </c>
      <c r="D79" s="3">
        <v>3474</v>
      </c>
      <c r="E79" s="3">
        <v>1635</v>
      </c>
      <c r="F79">
        <v>3</v>
      </c>
      <c r="G79" s="3">
        <v>2556</v>
      </c>
      <c r="H79" s="3">
        <v>1017</v>
      </c>
      <c r="I79" s="37">
        <f t="shared" si="15"/>
        <v>918</v>
      </c>
      <c r="J79" s="24">
        <f t="shared" si="16"/>
        <v>618</v>
      </c>
      <c r="K79" s="15">
        <f t="shared" si="13"/>
        <v>37.5</v>
      </c>
      <c r="L79" s="1">
        <v>25</v>
      </c>
      <c r="M79" s="15">
        <f t="shared" si="14"/>
        <v>73.575129533678762</v>
      </c>
      <c r="N79" s="48">
        <f t="shared" si="17"/>
        <v>26.424870466321238</v>
      </c>
      <c r="O79" s="15">
        <f t="shared" si="11"/>
        <v>62.201834862385319</v>
      </c>
      <c r="P79" s="15">
        <f t="shared" si="9"/>
        <v>37.798165137614681</v>
      </c>
      <c r="Q79" s="56">
        <v>37.798165137614681</v>
      </c>
      <c r="R79" s="3">
        <v>2952</v>
      </c>
      <c r="S79" s="36">
        <f t="shared" si="12"/>
        <v>17.682926829268293</v>
      </c>
    </row>
    <row r="80" spans="1:19" x14ac:dyDescent="0.2">
      <c r="A80">
        <v>26</v>
      </c>
      <c r="B80" s="2">
        <v>44380</v>
      </c>
      <c r="C80">
        <v>7</v>
      </c>
      <c r="D80" s="3">
        <v>3384</v>
      </c>
      <c r="E80" s="3">
        <v>1543</v>
      </c>
      <c r="F80">
        <v>4</v>
      </c>
      <c r="G80" s="3">
        <v>2484</v>
      </c>
      <c r="H80">
        <v>947</v>
      </c>
      <c r="I80" s="37">
        <f t="shared" si="15"/>
        <v>900</v>
      </c>
      <c r="J80" s="24">
        <f t="shared" si="16"/>
        <v>596</v>
      </c>
      <c r="K80" s="15">
        <f t="shared" si="13"/>
        <v>57.142857142857146</v>
      </c>
      <c r="L80" s="1">
        <v>26</v>
      </c>
      <c r="M80" s="15">
        <f t="shared" si="14"/>
        <v>73.40425531914893</v>
      </c>
      <c r="N80" s="48">
        <f t="shared" si="17"/>
        <v>26.59574468085107</v>
      </c>
      <c r="O80" s="15">
        <f t="shared" si="11"/>
        <v>61.37394685677252</v>
      </c>
      <c r="P80" s="15">
        <f t="shared" ref="P80:P111" si="18">100-O80</f>
        <v>38.62605314322748</v>
      </c>
      <c r="Q80" s="56">
        <v>38.62605314322748</v>
      </c>
      <c r="R80" s="3">
        <v>2898</v>
      </c>
      <c r="S80" s="36">
        <f t="shared" si="12"/>
        <v>16.770186335403725</v>
      </c>
    </row>
    <row r="81" spans="1:19" x14ac:dyDescent="0.2">
      <c r="A81">
        <v>27</v>
      </c>
      <c r="B81" s="2">
        <v>44387</v>
      </c>
      <c r="C81">
        <v>3</v>
      </c>
      <c r="D81" s="3">
        <v>3554</v>
      </c>
      <c r="E81" s="3">
        <v>1645</v>
      </c>
      <c r="F81">
        <v>3</v>
      </c>
      <c r="G81" s="3">
        <v>2615</v>
      </c>
      <c r="H81" s="3">
        <v>1044</v>
      </c>
      <c r="I81" s="37">
        <f t="shared" si="15"/>
        <v>939</v>
      </c>
      <c r="J81" s="24">
        <f t="shared" si="16"/>
        <v>601</v>
      </c>
      <c r="K81" s="15">
        <f t="shared" si="13"/>
        <v>100</v>
      </c>
      <c r="L81" s="1">
        <v>27</v>
      </c>
      <c r="M81" s="15">
        <f t="shared" si="14"/>
        <v>73.579065841305578</v>
      </c>
      <c r="N81" s="48">
        <f t="shared" si="17"/>
        <v>26.420934158694422</v>
      </c>
      <c r="O81" s="15">
        <f t="shared" si="11"/>
        <v>63.465045592705167</v>
      </c>
      <c r="P81" s="15">
        <f t="shared" si="18"/>
        <v>36.534954407294833</v>
      </c>
      <c r="Q81" s="56">
        <v>36.534954407294833</v>
      </c>
      <c r="R81" s="3">
        <v>2864</v>
      </c>
      <c r="S81" s="36">
        <f t="shared" si="12"/>
        <v>24.092178770949722</v>
      </c>
    </row>
    <row r="82" spans="1:19" x14ac:dyDescent="0.2">
      <c r="A82">
        <v>28</v>
      </c>
      <c r="B82" s="2">
        <v>44394</v>
      </c>
      <c r="C82">
        <v>8</v>
      </c>
      <c r="D82" s="3">
        <v>3833</v>
      </c>
      <c r="E82" s="3">
        <v>1991</v>
      </c>
      <c r="F82">
        <v>5</v>
      </c>
      <c r="G82" s="3">
        <v>2812</v>
      </c>
      <c r="H82" s="3">
        <v>1198</v>
      </c>
      <c r="I82" s="37">
        <f t="shared" si="15"/>
        <v>1021</v>
      </c>
      <c r="J82" s="24">
        <f t="shared" si="16"/>
        <v>793</v>
      </c>
      <c r="K82" s="15">
        <f t="shared" si="13"/>
        <v>62.5</v>
      </c>
      <c r="L82" s="1">
        <v>28</v>
      </c>
      <c r="M82" s="15">
        <f t="shared" si="14"/>
        <v>73.362901121836686</v>
      </c>
      <c r="N82" s="48">
        <f t="shared" si="17"/>
        <v>26.637098878163314</v>
      </c>
      <c r="O82" s="15">
        <f t="shared" si="11"/>
        <v>60.170768458061275</v>
      </c>
      <c r="P82" s="15">
        <f t="shared" si="18"/>
        <v>39.829231541938725</v>
      </c>
      <c r="Q82" s="56">
        <v>39.829231541938725</v>
      </c>
      <c r="R82" s="3">
        <v>2770</v>
      </c>
      <c r="S82" s="36">
        <f t="shared" si="12"/>
        <v>38.375451263537904</v>
      </c>
    </row>
    <row r="83" spans="1:19" x14ac:dyDescent="0.2">
      <c r="A83">
        <v>29</v>
      </c>
      <c r="B83" s="2">
        <v>44401</v>
      </c>
      <c r="C83">
        <v>9</v>
      </c>
      <c r="D83" s="3">
        <v>4229</v>
      </c>
      <c r="E83" s="3">
        <v>2760</v>
      </c>
      <c r="F83">
        <v>6</v>
      </c>
      <c r="G83" s="3">
        <v>3017</v>
      </c>
      <c r="H83" s="3">
        <v>1665</v>
      </c>
      <c r="I83" s="37">
        <f t="shared" si="15"/>
        <v>1212</v>
      </c>
      <c r="J83" s="24">
        <f t="shared" si="16"/>
        <v>1095</v>
      </c>
      <c r="K83" s="15">
        <f t="shared" si="13"/>
        <v>66.666666666666671</v>
      </c>
      <c r="L83" s="1">
        <v>29</v>
      </c>
      <c r="M83" s="15">
        <f t="shared" si="14"/>
        <v>71.340742492314973</v>
      </c>
      <c r="N83" s="48">
        <f t="shared" si="17"/>
        <v>28.659257507685027</v>
      </c>
      <c r="O83" s="15">
        <f t="shared" si="11"/>
        <v>60.326086956521742</v>
      </c>
      <c r="P83" s="15">
        <f t="shared" si="18"/>
        <v>39.673913043478258</v>
      </c>
      <c r="Q83" s="56">
        <v>39.673913043478258</v>
      </c>
      <c r="R83" s="3">
        <v>2679</v>
      </c>
      <c r="S83" s="36">
        <f t="shared" si="12"/>
        <v>57.857409481149681</v>
      </c>
    </row>
    <row r="84" spans="1:19" ht="19" x14ac:dyDescent="0.25">
      <c r="A84">
        <v>30</v>
      </c>
      <c r="B84" s="2">
        <v>44408</v>
      </c>
      <c r="C84">
        <v>10</v>
      </c>
      <c r="D84" s="3">
        <v>5094</v>
      </c>
      <c r="E84" s="3">
        <v>4105</v>
      </c>
      <c r="F84">
        <v>7</v>
      </c>
      <c r="G84" s="3">
        <v>3552</v>
      </c>
      <c r="H84" s="3">
        <v>2409</v>
      </c>
      <c r="I84" s="37">
        <f t="shared" si="15"/>
        <v>1542</v>
      </c>
      <c r="J84" s="24">
        <f t="shared" si="16"/>
        <v>1696</v>
      </c>
      <c r="K84" s="15">
        <f t="shared" si="13"/>
        <v>70</v>
      </c>
      <c r="L84" s="1">
        <v>30</v>
      </c>
      <c r="M84" s="17">
        <f t="shared" si="14"/>
        <v>69.729093050647819</v>
      </c>
      <c r="N84" s="48">
        <f t="shared" si="17"/>
        <v>30.270906949352181</v>
      </c>
      <c r="O84" s="17">
        <f t="shared" si="11"/>
        <v>58.684531059683316</v>
      </c>
      <c r="P84" s="15">
        <f t="shared" si="18"/>
        <v>41.315468940316684</v>
      </c>
      <c r="Q84" s="56">
        <v>41.315468940316684</v>
      </c>
      <c r="R84" s="3">
        <v>2762</v>
      </c>
      <c r="S84" s="36">
        <f t="shared" si="12"/>
        <v>84.431571325126725</v>
      </c>
    </row>
    <row r="85" spans="1:19" ht="19" x14ac:dyDescent="0.25">
      <c r="A85">
        <v>31</v>
      </c>
      <c r="B85" s="2">
        <v>44415</v>
      </c>
      <c r="C85">
        <v>11</v>
      </c>
      <c r="D85" s="3">
        <v>6534</v>
      </c>
      <c r="E85" s="3">
        <v>6484</v>
      </c>
      <c r="F85">
        <v>7</v>
      </c>
      <c r="G85" s="3">
        <v>4407</v>
      </c>
      <c r="H85" s="3">
        <v>3778</v>
      </c>
      <c r="I85" s="37">
        <f t="shared" si="15"/>
        <v>2127</v>
      </c>
      <c r="J85" s="24">
        <f t="shared" si="16"/>
        <v>2706</v>
      </c>
      <c r="K85" s="15">
        <f t="shared" si="13"/>
        <v>63.636363636363633</v>
      </c>
      <c r="L85" s="1">
        <v>31</v>
      </c>
      <c r="M85" s="17">
        <f t="shared" si="14"/>
        <v>67.447199265381087</v>
      </c>
      <c r="N85" s="48">
        <f t="shared" si="17"/>
        <v>32.552800734618913</v>
      </c>
      <c r="O85" s="17">
        <f t="shared" si="11"/>
        <v>58.266502159161014</v>
      </c>
      <c r="P85" s="15">
        <f t="shared" si="18"/>
        <v>41.733497840838986</v>
      </c>
      <c r="Q85" s="56">
        <v>41.733497840838986</v>
      </c>
      <c r="R85" s="3">
        <v>2737</v>
      </c>
      <c r="S85" s="36">
        <f t="shared" si="12"/>
        <v>138.72853489221777</v>
      </c>
    </row>
    <row r="86" spans="1:19" ht="19" x14ac:dyDescent="0.25">
      <c r="A86">
        <v>32</v>
      </c>
      <c r="B86" s="2">
        <v>44422</v>
      </c>
      <c r="C86">
        <v>11</v>
      </c>
      <c r="D86" s="3">
        <v>8489</v>
      </c>
      <c r="E86" s="3">
        <v>9406</v>
      </c>
      <c r="F86">
        <v>8</v>
      </c>
      <c r="G86" s="3">
        <v>5588</v>
      </c>
      <c r="H86" s="3">
        <v>5481</v>
      </c>
      <c r="I86" s="37">
        <f t="shared" si="15"/>
        <v>2901</v>
      </c>
      <c r="J86" s="24">
        <f t="shared" si="16"/>
        <v>3925</v>
      </c>
      <c r="K86" s="15">
        <f t="shared" si="13"/>
        <v>72.727272727272734</v>
      </c>
      <c r="L86" s="1">
        <v>32</v>
      </c>
      <c r="M86" s="17">
        <f t="shared" si="14"/>
        <v>65.826363529273181</v>
      </c>
      <c r="N86" s="48">
        <f t="shared" si="17"/>
        <v>34.173636470726819</v>
      </c>
      <c r="O86" s="17">
        <f t="shared" si="11"/>
        <v>58.271316181160962</v>
      </c>
      <c r="P86" s="15">
        <f t="shared" si="18"/>
        <v>41.728683818839038</v>
      </c>
      <c r="Q86" s="56">
        <v>41.728683818839038</v>
      </c>
      <c r="R86" s="3">
        <v>2645</v>
      </c>
      <c r="S86" s="36">
        <f t="shared" si="12"/>
        <v>220.94517958412098</v>
      </c>
    </row>
    <row r="87" spans="1:19" ht="19" x14ac:dyDescent="0.25">
      <c r="A87">
        <v>33</v>
      </c>
      <c r="B87" s="2">
        <v>44429</v>
      </c>
      <c r="C87">
        <v>11</v>
      </c>
      <c r="D87" s="3">
        <v>10163</v>
      </c>
      <c r="E87" s="3">
        <v>12181</v>
      </c>
      <c r="F87">
        <v>5</v>
      </c>
      <c r="G87" s="3">
        <v>6489</v>
      </c>
      <c r="H87" s="3">
        <v>7051</v>
      </c>
      <c r="I87" s="37">
        <f t="shared" si="15"/>
        <v>3674</v>
      </c>
      <c r="J87" s="24">
        <f t="shared" si="16"/>
        <v>5130</v>
      </c>
      <c r="K87" s="15">
        <f t="shared" si="13"/>
        <v>45.454545454545453</v>
      </c>
      <c r="L87" s="1">
        <v>33</v>
      </c>
      <c r="M87" s="17">
        <f t="shared" si="14"/>
        <v>63.849257109121325</v>
      </c>
      <c r="N87" s="48">
        <f t="shared" si="17"/>
        <v>36.150742890878675</v>
      </c>
      <c r="O87" s="17">
        <f t="shared" ref="O87:O118" si="19">100*H87/E87</f>
        <v>57.885231097611033</v>
      </c>
      <c r="P87" s="15">
        <f t="shared" si="18"/>
        <v>42.114768902388967</v>
      </c>
      <c r="Q87" s="56">
        <v>42.114768902388967</v>
      </c>
      <c r="R87" s="3">
        <v>2601</v>
      </c>
      <c r="S87" s="36">
        <f t="shared" ref="S87:S106" si="20">100*(D87-R87)/R87</f>
        <v>290.73433294886581</v>
      </c>
    </row>
    <row r="88" spans="1:19" ht="19" x14ac:dyDescent="0.25">
      <c r="A88">
        <v>34</v>
      </c>
      <c r="B88" s="2">
        <v>44436</v>
      </c>
      <c r="C88">
        <v>16</v>
      </c>
      <c r="D88" s="3">
        <v>11500</v>
      </c>
      <c r="E88" s="3">
        <v>14174</v>
      </c>
      <c r="F88">
        <v>10</v>
      </c>
      <c r="G88" s="3">
        <v>7271</v>
      </c>
      <c r="H88" s="3">
        <v>8209</v>
      </c>
      <c r="I88" s="37">
        <f t="shared" si="15"/>
        <v>4229</v>
      </c>
      <c r="J88" s="24">
        <f t="shared" si="16"/>
        <v>5965</v>
      </c>
      <c r="K88" s="15">
        <f t="shared" si="13"/>
        <v>62.5</v>
      </c>
      <c r="L88" s="1">
        <v>34</v>
      </c>
      <c r="M88" s="17">
        <f t="shared" si="14"/>
        <v>63.22608695652174</v>
      </c>
      <c r="N88" s="48">
        <f t="shared" si="17"/>
        <v>36.77391304347826</v>
      </c>
      <c r="O88" s="17">
        <f t="shared" si="19"/>
        <v>57.91590235642726</v>
      </c>
      <c r="P88" s="15">
        <f t="shared" si="18"/>
        <v>42.08409764357274</v>
      </c>
      <c r="Q88" s="56">
        <v>42.08409764357274</v>
      </c>
      <c r="R88" s="3">
        <v>2602</v>
      </c>
      <c r="S88" s="36">
        <f t="shared" si="20"/>
        <v>341.96771714066102</v>
      </c>
    </row>
    <row r="89" spans="1:19" ht="19" x14ac:dyDescent="0.25">
      <c r="A89">
        <v>35</v>
      </c>
      <c r="B89" s="9">
        <v>44443</v>
      </c>
      <c r="C89">
        <v>32</v>
      </c>
      <c r="D89" s="3">
        <v>12316</v>
      </c>
      <c r="E89" s="11">
        <v>15493</v>
      </c>
      <c r="F89">
        <v>19</v>
      </c>
      <c r="G89" s="3">
        <v>7568</v>
      </c>
      <c r="H89" s="3">
        <v>8872</v>
      </c>
      <c r="I89" s="37">
        <f t="shared" si="15"/>
        <v>4748</v>
      </c>
      <c r="J89" s="24">
        <f t="shared" si="16"/>
        <v>6621</v>
      </c>
      <c r="K89" s="15">
        <f t="shared" si="13"/>
        <v>59.375</v>
      </c>
      <c r="L89" s="1">
        <v>35</v>
      </c>
      <c r="M89" s="17">
        <f t="shared" si="14"/>
        <v>61.448522247482948</v>
      </c>
      <c r="N89" s="49">
        <f t="shared" si="17"/>
        <v>38.551477752517052</v>
      </c>
      <c r="O89" s="17">
        <f t="shared" si="19"/>
        <v>57.26457109662428</v>
      </c>
      <c r="P89" s="15">
        <f t="shared" si="18"/>
        <v>42.73542890337572</v>
      </c>
      <c r="Q89" s="56">
        <v>42.73542890337572</v>
      </c>
      <c r="R89" s="3">
        <v>2618</v>
      </c>
      <c r="S89" s="36">
        <f t="shared" si="20"/>
        <v>370.43544690603517</v>
      </c>
    </row>
    <row r="90" spans="1:19" ht="19" x14ac:dyDescent="0.25">
      <c r="A90">
        <v>36</v>
      </c>
      <c r="B90" s="12">
        <v>44450</v>
      </c>
      <c r="C90">
        <v>15</v>
      </c>
      <c r="D90" s="3">
        <v>12325</v>
      </c>
      <c r="E90" s="3">
        <v>15418</v>
      </c>
      <c r="F90">
        <v>13</v>
      </c>
      <c r="G90" s="3">
        <v>7654</v>
      </c>
      <c r="H90" s="3">
        <v>8891</v>
      </c>
      <c r="I90" s="37">
        <f t="shared" si="15"/>
        <v>4671</v>
      </c>
      <c r="J90" s="24">
        <f t="shared" si="16"/>
        <v>6527</v>
      </c>
      <c r="K90" s="15">
        <f t="shared" si="13"/>
        <v>86.666666666666671</v>
      </c>
      <c r="L90" s="1">
        <v>36</v>
      </c>
      <c r="M90" s="17">
        <f t="shared" si="14"/>
        <v>62.101419878296149</v>
      </c>
      <c r="N90" s="48">
        <f t="shared" si="17"/>
        <v>37.898580121703851</v>
      </c>
      <c r="O90" s="17">
        <f t="shared" si="19"/>
        <v>57.666363990141392</v>
      </c>
      <c r="P90" s="15">
        <f t="shared" si="18"/>
        <v>42.333636009858608</v>
      </c>
      <c r="Q90" s="56">
        <v>42.333636009858608</v>
      </c>
      <c r="R90" s="3">
        <v>2583</v>
      </c>
      <c r="S90" s="36">
        <f t="shared" si="20"/>
        <v>377.15834301200152</v>
      </c>
    </row>
    <row r="91" spans="1:19" ht="19" x14ac:dyDescent="0.25">
      <c r="A91">
        <v>37</v>
      </c>
      <c r="B91" s="2">
        <v>44457</v>
      </c>
      <c r="C91">
        <v>17</v>
      </c>
      <c r="D91" s="3">
        <v>12169</v>
      </c>
      <c r="E91" s="3">
        <v>15211</v>
      </c>
      <c r="F91">
        <v>9</v>
      </c>
      <c r="G91" s="3">
        <v>7599</v>
      </c>
      <c r="H91" s="3">
        <v>8836</v>
      </c>
      <c r="I91" s="37">
        <f t="shared" si="15"/>
        <v>4570</v>
      </c>
      <c r="J91" s="24">
        <f t="shared" si="16"/>
        <v>6375</v>
      </c>
      <c r="K91" s="15">
        <f t="shared" si="13"/>
        <v>52.941176470588232</v>
      </c>
      <c r="L91" s="1">
        <v>37</v>
      </c>
      <c r="M91" s="17">
        <f t="shared" si="14"/>
        <v>62.445558386062949</v>
      </c>
      <c r="N91" s="48">
        <f t="shared" si="17"/>
        <v>37.554441613937051</v>
      </c>
      <c r="O91" s="17">
        <f t="shared" si="19"/>
        <v>58.089540464137798</v>
      </c>
      <c r="P91" s="15">
        <f t="shared" si="18"/>
        <v>41.910459535862202</v>
      </c>
      <c r="Q91" s="56">
        <v>41.910459535862202</v>
      </c>
      <c r="R91" s="3">
        <v>2515</v>
      </c>
      <c r="S91" s="36">
        <f t="shared" si="20"/>
        <v>383.8568588469185</v>
      </c>
    </row>
    <row r="92" spans="1:19" ht="19" x14ac:dyDescent="0.25">
      <c r="A92">
        <v>38</v>
      </c>
      <c r="B92" s="2">
        <v>44464</v>
      </c>
      <c r="C92">
        <v>18</v>
      </c>
      <c r="D92" s="3">
        <v>11511</v>
      </c>
      <c r="E92" s="3">
        <v>14347</v>
      </c>
      <c r="F92">
        <v>10</v>
      </c>
      <c r="G92" s="3">
        <v>7122</v>
      </c>
      <c r="H92" s="3">
        <v>8244</v>
      </c>
      <c r="I92" s="37">
        <f t="shared" si="15"/>
        <v>4389</v>
      </c>
      <c r="J92" s="24">
        <f t="shared" si="16"/>
        <v>6103</v>
      </c>
      <c r="K92" s="15">
        <f t="shared" si="13"/>
        <v>55.555555555555557</v>
      </c>
      <c r="L92" s="1">
        <v>38</v>
      </c>
      <c r="M92" s="17">
        <f t="shared" si="14"/>
        <v>61.871253583528798</v>
      </c>
      <c r="N92" s="48">
        <f t="shared" si="17"/>
        <v>38.128746416471202</v>
      </c>
      <c r="O92" s="17">
        <f t="shared" si="19"/>
        <v>57.46149020701192</v>
      </c>
      <c r="P92" s="15">
        <f t="shared" si="18"/>
        <v>42.53850979298808</v>
      </c>
      <c r="Q92" s="56">
        <v>42.53850979298808</v>
      </c>
      <c r="R92" s="3">
        <v>2709</v>
      </c>
      <c r="S92" s="36">
        <f t="shared" si="20"/>
        <v>324.9169435215947</v>
      </c>
    </row>
    <row r="93" spans="1:19" ht="19" x14ac:dyDescent="0.25">
      <c r="A93">
        <v>39</v>
      </c>
      <c r="B93" s="2">
        <v>44471</v>
      </c>
      <c r="C93">
        <v>19</v>
      </c>
      <c r="D93" s="3">
        <v>10683</v>
      </c>
      <c r="E93" s="3">
        <v>12830</v>
      </c>
      <c r="F93">
        <v>9</v>
      </c>
      <c r="G93" s="3">
        <v>6746</v>
      </c>
      <c r="H93" s="3">
        <v>7529</v>
      </c>
      <c r="I93" s="37">
        <f t="shared" si="15"/>
        <v>3937</v>
      </c>
      <c r="J93" s="24">
        <f t="shared" si="16"/>
        <v>5301</v>
      </c>
      <c r="K93" s="15">
        <f t="shared" si="13"/>
        <v>47.368421052631582</v>
      </c>
      <c r="L93" s="1">
        <v>39</v>
      </c>
      <c r="M93" s="17">
        <f t="shared" si="14"/>
        <v>63.14705607039221</v>
      </c>
      <c r="N93" s="48">
        <f t="shared" si="17"/>
        <v>36.85294392960779</v>
      </c>
      <c r="O93" s="17">
        <f t="shared" si="19"/>
        <v>58.68277474668745</v>
      </c>
      <c r="P93" s="15">
        <f t="shared" si="18"/>
        <v>41.31722525331255</v>
      </c>
      <c r="Q93" s="56">
        <v>41.31722525331255</v>
      </c>
      <c r="R93" s="3">
        <v>2780</v>
      </c>
      <c r="S93" s="36">
        <f t="shared" si="20"/>
        <v>284.28057553956836</v>
      </c>
    </row>
    <row r="94" spans="1:19" ht="19" x14ac:dyDescent="0.25">
      <c r="A94">
        <v>40</v>
      </c>
      <c r="B94" s="2">
        <v>44478</v>
      </c>
      <c r="C94">
        <v>20</v>
      </c>
      <c r="D94" s="3">
        <v>9741</v>
      </c>
      <c r="E94" s="3">
        <v>11180</v>
      </c>
      <c r="F94">
        <v>11</v>
      </c>
      <c r="G94" s="3">
        <v>6315</v>
      </c>
      <c r="H94" s="3">
        <v>6762</v>
      </c>
      <c r="I94" s="37">
        <f t="shared" si="15"/>
        <v>3426</v>
      </c>
      <c r="J94" s="24">
        <f t="shared" si="16"/>
        <v>4418</v>
      </c>
      <c r="K94" s="15">
        <f t="shared" si="13"/>
        <v>55</v>
      </c>
      <c r="L94" s="1">
        <v>40</v>
      </c>
      <c r="M94" s="17">
        <f t="shared" si="14"/>
        <v>64.82907299045273</v>
      </c>
      <c r="N94" s="48">
        <f t="shared" si="17"/>
        <v>35.17092700954727</v>
      </c>
      <c r="O94" s="15">
        <f t="shared" si="19"/>
        <v>60.483005366726296</v>
      </c>
      <c r="P94" s="15">
        <f t="shared" si="18"/>
        <v>39.516994633273704</v>
      </c>
      <c r="Q94" s="56">
        <v>39.516994633273704</v>
      </c>
      <c r="R94" s="3">
        <v>2714</v>
      </c>
      <c r="S94" s="36">
        <f t="shared" si="20"/>
        <v>258.91672807663963</v>
      </c>
    </row>
    <row r="95" spans="1:19" ht="19" x14ac:dyDescent="0.25">
      <c r="A95">
        <v>41</v>
      </c>
      <c r="B95" s="2">
        <v>44485</v>
      </c>
      <c r="C95">
        <v>11</v>
      </c>
      <c r="D95" s="3">
        <v>8853</v>
      </c>
      <c r="E95" s="3">
        <v>9878</v>
      </c>
      <c r="F95">
        <v>8</v>
      </c>
      <c r="G95" s="3">
        <v>5710</v>
      </c>
      <c r="H95" s="3">
        <v>5969</v>
      </c>
      <c r="I95" s="37">
        <f t="shared" si="15"/>
        <v>3143</v>
      </c>
      <c r="J95" s="24">
        <f t="shared" si="16"/>
        <v>3909</v>
      </c>
      <c r="K95" s="15">
        <f t="shared" si="13"/>
        <v>72.727272727272734</v>
      </c>
      <c r="L95" s="1">
        <v>41</v>
      </c>
      <c r="M95" s="17">
        <f t="shared" si="14"/>
        <v>64.49791031288828</v>
      </c>
      <c r="N95" s="48">
        <f t="shared" si="17"/>
        <v>35.50208968711172</v>
      </c>
      <c r="O95" s="15">
        <f t="shared" si="19"/>
        <v>60.427211986232031</v>
      </c>
      <c r="P95" s="15">
        <f t="shared" si="18"/>
        <v>39.572788013767969</v>
      </c>
      <c r="Q95" s="56">
        <v>39.572788013767969</v>
      </c>
      <c r="R95" s="3">
        <v>2782</v>
      </c>
      <c r="S95" s="36">
        <f t="shared" si="20"/>
        <v>218.22429906542055</v>
      </c>
    </row>
    <row r="96" spans="1:19" ht="19" x14ac:dyDescent="0.25">
      <c r="A96">
        <v>42</v>
      </c>
      <c r="B96" s="2">
        <v>44492</v>
      </c>
      <c r="C96">
        <v>15</v>
      </c>
      <c r="D96" s="3">
        <v>8253</v>
      </c>
      <c r="E96" s="3">
        <v>8941</v>
      </c>
      <c r="F96">
        <v>10</v>
      </c>
      <c r="G96" s="3">
        <v>5587</v>
      </c>
      <c r="H96" s="3">
        <v>5598</v>
      </c>
      <c r="I96" s="37">
        <f t="shared" si="15"/>
        <v>2666</v>
      </c>
      <c r="J96" s="24">
        <f t="shared" si="16"/>
        <v>3343</v>
      </c>
      <c r="K96" s="15">
        <f t="shared" si="13"/>
        <v>66.666666666666671</v>
      </c>
      <c r="L96" s="1">
        <v>42</v>
      </c>
      <c r="M96" s="17">
        <f t="shared" si="14"/>
        <v>67.696595177511213</v>
      </c>
      <c r="N96" s="48">
        <f t="shared" si="17"/>
        <v>32.303404822488787</v>
      </c>
      <c r="O96" s="15">
        <f t="shared" si="19"/>
        <v>62.610446258807741</v>
      </c>
      <c r="P96" s="15">
        <f t="shared" si="18"/>
        <v>37.389553741192259</v>
      </c>
      <c r="Q96" s="56">
        <v>37.389553741192259</v>
      </c>
      <c r="R96" s="3">
        <v>2992</v>
      </c>
      <c r="S96" s="36">
        <f t="shared" si="20"/>
        <v>175.83556149732621</v>
      </c>
    </row>
    <row r="97" spans="1:19" ht="19" x14ac:dyDescent="0.25">
      <c r="A97">
        <v>43</v>
      </c>
      <c r="B97" s="2">
        <v>44499</v>
      </c>
      <c r="C97">
        <v>14</v>
      </c>
      <c r="D97" s="3">
        <v>7788</v>
      </c>
      <c r="E97" s="3">
        <v>7960</v>
      </c>
      <c r="F97">
        <v>10</v>
      </c>
      <c r="G97" s="3">
        <v>5414</v>
      </c>
      <c r="H97" s="3">
        <v>5100</v>
      </c>
      <c r="I97" s="37">
        <f t="shared" si="15"/>
        <v>2374</v>
      </c>
      <c r="J97" s="24">
        <f t="shared" si="16"/>
        <v>2860</v>
      </c>
      <c r="K97" s="15">
        <f t="shared" si="13"/>
        <v>71.428571428571431</v>
      </c>
      <c r="L97" s="1">
        <v>43</v>
      </c>
      <c r="M97" s="17">
        <f t="shared" si="14"/>
        <v>69.517205957883931</v>
      </c>
      <c r="N97" s="48">
        <f t="shared" si="17"/>
        <v>30.482794042116069</v>
      </c>
      <c r="O97" s="15">
        <f t="shared" si="19"/>
        <v>64.070351758793976</v>
      </c>
      <c r="P97" s="15">
        <f t="shared" si="18"/>
        <v>35.929648241206024</v>
      </c>
      <c r="Q97" s="56">
        <v>35.929648241206024</v>
      </c>
      <c r="R97" s="3">
        <v>2995</v>
      </c>
      <c r="S97" s="36">
        <f t="shared" si="20"/>
        <v>160.03338898163605</v>
      </c>
    </row>
    <row r="98" spans="1:19" ht="19" x14ac:dyDescent="0.25">
      <c r="A98">
        <v>44</v>
      </c>
      <c r="B98" s="2">
        <v>44506</v>
      </c>
      <c r="C98">
        <v>7</v>
      </c>
      <c r="D98" s="3">
        <v>7303</v>
      </c>
      <c r="E98" s="3">
        <v>7287</v>
      </c>
      <c r="F98">
        <v>1</v>
      </c>
      <c r="G98" s="3">
        <v>5106</v>
      </c>
      <c r="H98" s="3">
        <v>4715</v>
      </c>
      <c r="I98" s="37">
        <f t="shared" si="15"/>
        <v>2197</v>
      </c>
      <c r="J98" s="24">
        <f t="shared" si="16"/>
        <v>2572</v>
      </c>
      <c r="K98" s="15">
        <f t="shared" ref="K98:K129" si="21">100*F98/C98</f>
        <v>14.285714285714286</v>
      </c>
      <c r="L98" s="1">
        <v>44</v>
      </c>
      <c r="M98" s="17">
        <f t="shared" ref="M98:M129" si="22">100*G98/D98</f>
        <v>69.916472682459258</v>
      </c>
      <c r="N98" s="48">
        <f t="shared" si="17"/>
        <v>30.083527317540742</v>
      </c>
      <c r="O98" s="15">
        <f t="shared" si="19"/>
        <v>64.70426787429669</v>
      </c>
      <c r="P98" s="15">
        <f t="shared" si="18"/>
        <v>35.29573212570331</v>
      </c>
      <c r="Q98" s="56">
        <v>35.29573212570331</v>
      </c>
      <c r="R98" s="3">
        <v>2928</v>
      </c>
      <c r="S98" s="36">
        <f t="shared" si="20"/>
        <v>149.41939890710381</v>
      </c>
    </row>
    <row r="99" spans="1:19" x14ac:dyDescent="0.2">
      <c r="A99">
        <v>45</v>
      </c>
      <c r="B99" s="2">
        <v>44513</v>
      </c>
      <c r="C99">
        <v>26</v>
      </c>
      <c r="D99" s="3">
        <v>7204</v>
      </c>
      <c r="E99" s="3">
        <v>7159</v>
      </c>
      <c r="F99">
        <v>17</v>
      </c>
      <c r="G99" s="3">
        <v>5138</v>
      </c>
      <c r="H99" s="3">
        <v>4774</v>
      </c>
      <c r="I99" s="37">
        <f t="shared" si="15"/>
        <v>2066</v>
      </c>
      <c r="J99" s="24">
        <f t="shared" si="16"/>
        <v>2385</v>
      </c>
      <c r="K99" s="15">
        <f t="shared" si="21"/>
        <v>65.384615384615387</v>
      </c>
      <c r="L99" s="1">
        <v>45</v>
      </c>
      <c r="M99" s="15">
        <f t="shared" si="22"/>
        <v>71.321488062187669</v>
      </c>
      <c r="N99" s="48">
        <f t="shared" si="17"/>
        <v>28.678511937812331</v>
      </c>
      <c r="O99" s="15">
        <f t="shared" si="19"/>
        <v>66.68529124179355</v>
      </c>
      <c r="P99" s="15">
        <f t="shared" si="18"/>
        <v>33.31470875820645</v>
      </c>
      <c r="Q99" s="56">
        <v>33.31470875820645</v>
      </c>
      <c r="R99" s="3">
        <v>3081</v>
      </c>
      <c r="S99" s="36">
        <f t="shared" si="20"/>
        <v>133.82018825056801</v>
      </c>
    </row>
    <row r="100" spans="1:19" x14ac:dyDescent="0.2">
      <c r="A100">
        <v>46</v>
      </c>
      <c r="B100" s="2">
        <v>44520</v>
      </c>
      <c r="C100">
        <v>16</v>
      </c>
      <c r="D100" s="3">
        <v>7324</v>
      </c>
      <c r="E100" s="3">
        <v>7310</v>
      </c>
      <c r="F100">
        <v>9</v>
      </c>
      <c r="G100" s="3">
        <v>5167</v>
      </c>
      <c r="H100" s="3">
        <v>4842</v>
      </c>
      <c r="I100" s="37">
        <f t="shared" si="15"/>
        <v>2157</v>
      </c>
      <c r="J100" s="24">
        <f t="shared" si="16"/>
        <v>2468</v>
      </c>
      <c r="K100" s="15">
        <f t="shared" si="21"/>
        <v>56.25</v>
      </c>
      <c r="L100" s="1">
        <v>46</v>
      </c>
      <c r="M100" s="15">
        <f t="shared" si="22"/>
        <v>70.548880393227748</v>
      </c>
      <c r="N100" s="48">
        <f t="shared" si="17"/>
        <v>29.451119606772252</v>
      </c>
      <c r="O100" s="15">
        <f t="shared" si="19"/>
        <v>66.238030095759228</v>
      </c>
      <c r="P100" s="15">
        <f t="shared" si="18"/>
        <v>33.761969904240772</v>
      </c>
      <c r="Q100" s="56">
        <v>33.761969904240772</v>
      </c>
      <c r="R100" s="3">
        <v>3106</v>
      </c>
      <c r="S100" s="36">
        <f t="shared" si="20"/>
        <v>135.80167417900836</v>
      </c>
    </row>
    <row r="101" spans="1:19" x14ac:dyDescent="0.2">
      <c r="A101">
        <v>47</v>
      </c>
      <c r="B101" s="2">
        <v>44527</v>
      </c>
      <c r="C101">
        <v>19</v>
      </c>
      <c r="D101" s="3">
        <v>7590</v>
      </c>
      <c r="E101" s="3">
        <v>7886</v>
      </c>
      <c r="F101">
        <v>14</v>
      </c>
      <c r="G101" s="3">
        <v>5434</v>
      </c>
      <c r="H101" s="3">
        <v>5287</v>
      </c>
      <c r="I101" s="37">
        <f t="shared" si="15"/>
        <v>2156</v>
      </c>
      <c r="J101" s="24">
        <f t="shared" si="16"/>
        <v>2599</v>
      </c>
      <c r="K101" s="15">
        <f t="shared" si="21"/>
        <v>73.684210526315795</v>
      </c>
      <c r="L101" s="1">
        <v>47</v>
      </c>
      <c r="M101" s="15">
        <f t="shared" si="22"/>
        <v>71.594202898550719</v>
      </c>
      <c r="N101" s="48">
        <f t="shared" si="17"/>
        <v>28.405797101449281</v>
      </c>
      <c r="O101" s="15">
        <f t="shared" si="19"/>
        <v>67.042860765914284</v>
      </c>
      <c r="P101" s="15">
        <f t="shared" si="18"/>
        <v>32.957139234085716</v>
      </c>
      <c r="Q101" s="56">
        <v>32.957139234085716</v>
      </c>
      <c r="R101" s="3">
        <v>3014</v>
      </c>
      <c r="S101" s="36">
        <f t="shared" si="20"/>
        <v>151.82481751824818</v>
      </c>
    </row>
    <row r="102" spans="1:19" x14ac:dyDescent="0.2">
      <c r="A102">
        <v>48</v>
      </c>
      <c r="B102" s="2">
        <v>44534</v>
      </c>
      <c r="C102">
        <v>37</v>
      </c>
      <c r="D102" s="3">
        <v>8324</v>
      </c>
      <c r="E102" s="3">
        <v>8781</v>
      </c>
      <c r="F102">
        <v>29</v>
      </c>
      <c r="G102" s="3">
        <v>6006</v>
      </c>
      <c r="H102" s="3">
        <v>5993</v>
      </c>
      <c r="I102" s="37">
        <f t="shared" si="15"/>
        <v>2318</v>
      </c>
      <c r="J102" s="24">
        <f t="shared" si="16"/>
        <v>2788</v>
      </c>
      <c r="K102" s="15">
        <f t="shared" si="21"/>
        <v>78.378378378378372</v>
      </c>
      <c r="L102" s="1">
        <v>48</v>
      </c>
      <c r="M102" s="15">
        <f t="shared" si="22"/>
        <v>72.152811148486308</v>
      </c>
      <c r="N102" s="48">
        <f t="shared" si="17"/>
        <v>27.847188851513692</v>
      </c>
      <c r="O102" s="15">
        <f t="shared" si="19"/>
        <v>68.249629882701285</v>
      </c>
      <c r="P102" s="15">
        <f t="shared" si="18"/>
        <v>31.750370117298715</v>
      </c>
      <c r="Q102" s="56">
        <v>31.750370117298715</v>
      </c>
      <c r="R102" s="3">
        <v>2997</v>
      </c>
      <c r="S102" s="36">
        <f t="shared" si="20"/>
        <v>177.74441107774442</v>
      </c>
    </row>
    <row r="103" spans="1:19" x14ac:dyDescent="0.2">
      <c r="A103">
        <v>49</v>
      </c>
      <c r="B103" s="2">
        <v>44541</v>
      </c>
      <c r="C103">
        <v>56</v>
      </c>
      <c r="D103" s="3">
        <v>8985</v>
      </c>
      <c r="E103" s="3">
        <v>9734</v>
      </c>
      <c r="F103">
        <v>41</v>
      </c>
      <c r="G103" s="3">
        <v>6437</v>
      </c>
      <c r="H103" s="3">
        <v>6522</v>
      </c>
      <c r="I103" s="37">
        <f t="shared" si="15"/>
        <v>2548</v>
      </c>
      <c r="J103" s="24">
        <f t="shared" si="16"/>
        <v>3212</v>
      </c>
      <c r="K103" s="15">
        <f t="shared" si="21"/>
        <v>73.214285714285708</v>
      </c>
      <c r="L103" s="1">
        <v>49</v>
      </c>
      <c r="M103" s="15">
        <f t="shared" si="22"/>
        <v>71.641624930439619</v>
      </c>
      <c r="N103" s="48">
        <f t="shared" si="17"/>
        <v>28.358375069560381</v>
      </c>
      <c r="O103" s="15">
        <f t="shared" si="19"/>
        <v>67.002260119169918</v>
      </c>
      <c r="P103" s="15">
        <f t="shared" si="18"/>
        <v>32.997739880830082</v>
      </c>
      <c r="Q103" s="56">
        <v>32.997739880830082</v>
      </c>
      <c r="R103" s="3">
        <v>3329</v>
      </c>
      <c r="S103" s="36">
        <f t="shared" si="20"/>
        <v>169.90087113247222</v>
      </c>
    </row>
    <row r="104" spans="1:19" x14ac:dyDescent="0.2">
      <c r="A104">
        <v>50</v>
      </c>
      <c r="B104" s="2">
        <v>44548</v>
      </c>
      <c r="C104">
        <v>58</v>
      </c>
      <c r="D104" s="3">
        <v>9304</v>
      </c>
      <c r="E104" s="3">
        <v>10250</v>
      </c>
      <c r="F104">
        <v>41</v>
      </c>
      <c r="G104" s="3">
        <v>6611</v>
      </c>
      <c r="H104" s="3">
        <v>6844</v>
      </c>
      <c r="I104" s="37">
        <f t="shared" si="15"/>
        <v>2693</v>
      </c>
      <c r="J104" s="24">
        <f t="shared" si="16"/>
        <v>3406</v>
      </c>
      <c r="K104" s="15">
        <f t="shared" si="21"/>
        <v>70.689655172413794</v>
      </c>
      <c r="L104" s="1">
        <v>50</v>
      </c>
      <c r="M104" s="15">
        <f t="shared" si="22"/>
        <v>71.055460017196907</v>
      </c>
      <c r="N104" s="48">
        <f t="shared" si="17"/>
        <v>28.944539982803093</v>
      </c>
      <c r="O104" s="15">
        <f t="shared" si="19"/>
        <v>66.770731707317069</v>
      </c>
      <c r="P104" s="15">
        <f t="shared" si="18"/>
        <v>33.229268292682931</v>
      </c>
      <c r="Q104" s="56">
        <v>33.229268292682931</v>
      </c>
      <c r="R104" s="3">
        <v>3480</v>
      </c>
      <c r="S104" s="36">
        <f t="shared" si="20"/>
        <v>167.35632183908046</v>
      </c>
    </row>
    <row r="105" spans="1:19" x14ac:dyDescent="0.2">
      <c r="A105">
        <v>51</v>
      </c>
      <c r="B105" s="2">
        <v>44555</v>
      </c>
      <c r="C105">
        <v>86</v>
      </c>
      <c r="D105" s="3">
        <v>9418</v>
      </c>
      <c r="E105" s="3">
        <v>10457</v>
      </c>
      <c r="F105">
        <v>61</v>
      </c>
      <c r="G105" s="3">
        <v>6742</v>
      </c>
      <c r="H105" s="3">
        <v>7023</v>
      </c>
      <c r="I105" s="37">
        <f t="shared" si="15"/>
        <v>2676</v>
      </c>
      <c r="J105" s="24">
        <f t="shared" si="16"/>
        <v>3434</v>
      </c>
      <c r="K105" s="15">
        <f t="shared" si="21"/>
        <v>70.930232558139537</v>
      </c>
      <c r="L105" s="1">
        <v>51</v>
      </c>
      <c r="M105" s="15">
        <f t="shared" si="22"/>
        <v>71.586324060310048</v>
      </c>
      <c r="N105" s="48">
        <f t="shared" si="17"/>
        <v>28.413675939689952</v>
      </c>
      <c r="O105" s="15">
        <f t="shared" si="19"/>
        <v>67.160753562207134</v>
      </c>
      <c r="P105" s="15">
        <f t="shared" si="18"/>
        <v>32.839246437792866</v>
      </c>
      <c r="Q105" s="56">
        <v>32.839246437792866</v>
      </c>
      <c r="R105" s="3">
        <v>3392</v>
      </c>
      <c r="S105" s="36">
        <f t="shared" si="20"/>
        <v>177.65330188679246</v>
      </c>
    </row>
    <row r="106" spans="1:19" x14ac:dyDescent="0.2">
      <c r="A106">
        <v>52</v>
      </c>
      <c r="B106" s="2">
        <v>44562</v>
      </c>
      <c r="C106">
        <v>152</v>
      </c>
      <c r="D106" s="3">
        <v>10052</v>
      </c>
      <c r="E106" s="3">
        <v>11677</v>
      </c>
      <c r="F106">
        <v>109</v>
      </c>
      <c r="G106" s="3">
        <v>7091</v>
      </c>
      <c r="H106" s="3">
        <v>7687</v>
      </c>
      <c r="I106" s="37">
        <f t="shared" si="15"/>
        <v>2961</v>
      </c>
      <c r="J106" s="24">
        <f t="shared" si="16"/>
        <v>3990</v>
      </c>
      <c r="K106" s="15">
        <f t="shared" si="21"/>
        <v>71.71052631578948</v>
      </c>
      <c r="L106" s="1">
        <v>52</v>
      </c>
      <c r="M106" s="15">
        <f t="shared" si="22"/>
        <v>70.543175487465177</v>
      </c>
      <c r="N106" s="48">
        <f t="shared" si="17"/>
        <v>29.456824512534823</v>
      </c>
      <c r="O106" s="15">
        <f t="shared" si="19"/>
        <v>65.830264622762698</v>
      </c>
      <c r="P106" s="15">
        <f t="shared" si="18"/>
        <v>34.169735377237302</v>
      </c>
      <c r="Q106" s="56">
        <v>34.169735377237302</v>
      </c>
      <c r="R106" s="3">
        <v>3539</v>
      </c>
      <c r="S106" s="36">
        <f t="shared" si="20"/>
        <v>184.03503814636903</v>
      </c>
    </row>
    <row r="107" spans="1:19" x14ac:dyDescent="0.2">
      <c r="A107">
        <v>1</v>
      </c>
      <c r="B107" s="2">
        <v>44569</v>
      </c>
      <c r="C107">
        <v>188</v>
      </c>
      <c r="D107" s="3">
        <v>11816</v>
      </c>
      <c r="E107" s="3">
        <v>15127</v>
      </c>
      <c r="F107">
        <v>140</v>
      </c>
      <c r="G107" s="3">
        <v>8527</v>
      </c>
      <c r="H107" s="3">
        <v>10346</v>
      </c>
      <c r="I107" s="37">
        <f t="shared" si="15"/>
        <v>3289</v>
      </c>
      <c r="J107" s="24">
        <f t="shared" si="16"/>
        <v>4781</v>
      </c>
      <c r="K107" s="15">
        <f t="shared" si="21"/>
        <v>74.468085106382972</v>
      </c>
      <c r="L107" s="1"/>
      <c r="M107" s="15">
        <f t="shared" si="22"/>
        <v>72.16486120514557</v>
      </c>
      <c r="N107" s="48">
        <f t="shared" si="17"/>
        <v>27.83513879485443</v>
      </c>
      <c r="O107" s="15">
        <f t="shared" si="19"/>
        <v>68.394261915779737</v>
      </c>
      <c r="P107" s="15">
        <f t="shared" si="18"/>
        <v>31.605738084220263</v>
      </c>
      <c r="Q107" s="56">
        <v>31.605738084220263</v>
      </c>
      <c r="R107" s="3">
        <v>3539</v>
      </c>
      <c r="S107" s="36">
        <f t="shared" ref="S107:S145" si="23">100*(D107-R107)/R107</f>
        <v>233.87962701328058</v>
      </c>
    </row>
    <row r="108" spans="1:19" x14ac:dyDescent="0.2">
      <c r="A108">
        <v>2</v>
      </c>
      <c r="B108" s="2">
        <v>44576</v>
      </c>
      <c r="C108">
        <v>142</v>
      </c>
      <c r="D108" s="3">
        <v>13531</v>
      </c>
      <c r="E108" s="3">
        <v>19091</v>
      </c>
      <c r="F108">
        <v>100</v>
      </c>
      <c r="G108" s="3">
        <v>10030</v>
      </c>
      <c r="H108" s="3">
        <v>13818</v>
      </c>
      <c r="I108" s="37">
        <f t="shared" si="15"/>
        <v>3501</v>
      </c>
      <c r="J108" s="24">
        <f t="shared" si="16"/>
        <v>5273</v>
      </c>
      <c r="K108" s="15">
        <f t="shared" si="21"/>
        <v>70.422535211267601</v>
      </c>
      <c r="L108" s="15"/>
      <c r="M108" s="15">
        <f t="shared" si="22"/>
        <v>74.126080851378319</v>
      </c>
      <c r="N108" s="48">
        <f t="shared" si="17"/>
        <v>25.873919148621681</v>
      </c>
      <c r="O108" s="15">
        <f t="shared" si="19"/>
        <v>72.379655334974601</v>
      </c>
      <c r="P108" s="15">
        <f t="shared" si="18"/>
        <v>27.620344665025399</v>
      </c>
      <c r="Q108" s="56">
        <v>27.620344665025399</v>
      </c>
      <c r="R108" s="3">
        <v>3539</v>
      </c>
      <c r="S108" s="36">
        <f t="shared" si="23"/>
        <v>282.3396439672224</v>
      </c>
    </row>
    <row r="109" spans="1:19" ht="19" x14ac:dyDescent="0.25">
      <c r="A109">
        <v>3</v>
      </c>
      <c r="B109" s="9">
        <v>44583</v>
      </c>
      <c r="C109">
        <v>150</v>
      </c>
      <c r="D109" s="3">
        <v>14398</v>
      </c>
      <c r="E109" s="11">
        <v>21345</v>
      </c>
      <c r="F109">
        <v>114</v>
      </c>
      <c r="G109" s="3">
        <v>10969</v>
      </c>
      <c r="H109" s="13">
        <v>15998</v>
      </c>
      <c r="I109" s="37">
        <f t="shared" si="15"/>
        <v>3429</v>
      </c>
      <c r="J109" s="24">
        <f t="shared" si="16"/>
        <v>5347</v>
      </c>
      <c r="K109" s="15">
        <f t="shared" si="21"/>
        <v>76</v>
      </c>
      <c r="L109" s="15"/>
      <c r="M109" s="15">
        <f t="shared" si="22"/>
        <v>76.184192248923466</v>
      </c>
      <c r="N109" s="48">
        <f t="shared" si="17"/>
        <v>23.815807751076534</v>
      </c>
      <c r="O109" s="15">
        <f t="shared" si="19"/>
        <v>74.949636917310841</v>
      </c>
      <c r="P109" s="15">
        <f t="shared" si="18"/>
        <v>25.050363082689159</v>
      </c>
      <c r="Q109" s="56">
        <v>25.050363082689159</v>
      </c>
      <c r="R109" s="3">
        <v>3539</v>
      </c>
      <c r="S109" s="36">
        <f t="shared" si="23"/>
        <v>306.8380898558915</v>
      </c>
    </row>
    <row r="110" spans="1:19" x14ac:dyDescent="0.2">
      <c r="A110">
        <v>4</v>
      </c>
      <c r="B110" s="2">
        <v>44590</v>
      </c>
      <c r="C110">
        <v>94</v>
      </c>
      <c r="D110" s="3">
        <v>14248</v>
      </c>
      <c r="E110" s="3">
        <v>20973</v>
      </c>
      <c r="F110">
        <v>75</v>
      </c>
      <c r="G110" s="3">
        <v>10993</v>
      </c>
      <c r="H110" s="3">
        <v>15990</v>
      </c>
      <c r="I110" s="37">
        <f t="shared" si="15"/>
        <v>3255</v>
      </c>
      <c r="J110" s="24">
        <f t="shared" si="16"/>
        <v>4983</v>
      </c>
      <c r="K110" s="15">
        <f t="shared" si="21"/>
        <v>79.787234042553195</v>
      </c>
      <c r="L110" s="15"/>
      <c r="M110" s="15">
        <f t="shared" si="22"/>
        <v>77.15468837731612</v>
      </c>
      <c r="N110" s="48">
        <f t="shared" si="17"/>
        <v>22.84531162268388</v>
      </c>
      <c r="O110" s="15">
        <f t="shared" si="19"/>
        <v>76.240881132885136</v>
      </c>
      <c r="P110" s="15">
        <f t="shared" si="18"/>
        <v>23.759118867114864</v>
      </c>
      <c r="Q110" s="56">
        <v>23.759118867114864</v>
      </c>
      <c r="R110" s="3">
        <v>3539</v>
      </c>
      <c r="S110" s="36">
        <f t="shared" si="23"/>
        <v>302.59960440802485</v>
      </c>
    </row>
    <row r="111" spans="1:19" x14ac:dyDescent="0.2">
      <c r="A111">
        <v>5</v>
      </c>
      <c r="B111" s="2">
        <v>44597</v>
      </c>
      <c r="C111">
        <v>89</v>
      </c>
      <c r="D111" s="3">
        <v>13234</v>
      </c>
      <c r="E111" s="3">
        <v>18757</v>
      </c>
      <c r="F111">
        <v>69</v>
      </c>
      <c r="G111" s="3">
        <v>10255</v>
      </c>
      <c r="H111" s="3">
        <v>14469</v>
      </c>
      <c r="I111" s="37">
        <f t="shared" si="15"/>
        <v>2979</v>
      </c>
      <c r="J111" s="24">
        <f t="shared" si="16"/>
        <v>4288</v>
      </c>
      <c r="K111" s="15">
        <f t="shared" si="21"/>
        <v>77.528089887640448</v>
      </c>
      <c r="L111" s="15"/>
      <c r="M111" s="15">
        <f t="shared" si="22"/>
        <v>77.489799002569143</v>
      </c>
      <c r="N111" s="48">
        <f t="shared" si="17"/>
        <v>22.510200997430857</v>
      </c>
      <c r="O111" s="15">
        <f t="shared" si="19"/>
        <v>77.139201364823805</v>
      </c>
      <c r="P111" s="15">
        <f t="shared" si="18"/>
        <v>22.860798635176195</v>
      </c>
      <c r="Q111" s="56">
        <v>22.860798635176195</v>
      </c>
      <c r="R111" s="3">
        <v>3539</v>
      </c>
      <c r="S111" s="36">
        <f t="shared" si="23"/>
        <v>273.94744278044647</v>
      </c>
    </row>
    <row r="112" spans="1:19" x14ac:dyDescent="0.2">
      <c r="A112">
        <v>6</v>
      </c>
      <c r="B112" s="2">
        <v>44604</v>
      </c>
      <c r="C112">
        <v>85</v>
      </c>
      <c r="D112" s="3">
        <v>11091</v>
      </c>
      <c r="E112" s="3">
        <v>15348</v>
      </c>
      <c r="F112">
        <v>61</v>
      </c>
      <c r="G112" s="3">
        <v>8564</v>
      </c>
      <c r="H112" s="3">
        <v>11808</v>
      </c>
      <c r="I112" s="37">
        <f t="shared" si="15"/>
        <v>2527</v>
      </c>
      <c r="J112" s="24">
        <f t="shared" si="16"/>
        <v>3540</v>
      </c>
      <c r="K112" s="15">
        <f t="shared" si="21"/>
        <v>71.764705882352942</v>
      </c>
      <c r="L112" s="15"/>
      <c r="M112" s="15">
        <f t="shared" si="22"/>
        <v>77.215760526553055</v>
      </c>
      <c r="N112" s="48">
        <f t="shared" si="17"/>
        <v>22.784239473446945</v>
      </c>
      <c r="O112" s="15">
        <f t="shared" si="19"/>
        <v>76.93510555121189</v>
      </c>
      <c r="P112" s="15">
        <f t="shared" ref="P112:P143" si="24">100-O112</f>
        <v>23.06489444878811</v>
      </c>
      <c r="Q112" s="56">
        <v>23.06489444878811</v>
      </c>
      <c r="R112" s="3">
        <v>3539</v>
      </c>
      <c r="S112" s="36">
        <f t="shared" si="23"/>
        <v>213.39361401525855</v>
      </c>
    </row>
    <row r="113" spans="1:19" x14ac:dyDescent="0.2">
      <c r="A113">
        <v>7</v>
      </c>
      <c r="B113" s="2">
        <v>44611</v>
      </c>
      <c r="C113">
        <v>67</v>
      </c>
      <c r="D113" s="3">
        <v>9152</v>
      </c>
      <c r="E113" s="3">
        <v>11571</v>
      </c>
      <c r="F113">
        <v>48</v>
      </c>
      <c r="G113" s="3">
        <v>7123</v>
      </c>
      <c r="H113" s="3">
        <v>8937</v>
      </c>
      <c r="I113" s="37">
        <f t="shared" si="15"/>
        <v>2029</v>
      </c>
      <c r="J113" s="24">
        <f t="shared" si="16"/>
        <v>2634</v>
      </c>
      <c r="K113" s="15">
        <f t="shared" si="21"/>
        <v>71.641791044776113</v>
      </c>
      <c r="L113" s="15"/>
      <c r="M113" s="15">
        <f t="shared" si="22"/>
        <v>77.82998251748252</v>
      </c>
      <c r="N113" s="48">
        <f t="shared" si="17"/>
        <v>22.17001748251748</v>
      </c>
      <c r="O113" s="15">
        <f t="shared" si="19"/>
        <v>77.236193933108638</v>
      </c>
      <c r="P113" s="15">
        <f t="shared" si="24"/>
        <v>22.763806066891362</v>
      </c>
      <c r="Q113" s="56">
        <v>22.763806066891362</v>
      </c>
      <c r="R113" s="3">
        <v>3539</v>
      </c>
      <c r="S113" s="36">
        <f t="shared" si="23"/>
        <v>158.60412545916927</v>
      </c>
    </row>
    <row r="114" spans="1:19" x14ac:dyDescent="0.2">
      <c r="A114">
        <v>8</v>
      </c>
      <c r="B114" s="2">
        <v>44618</v>
      </c>
      <c r="C114">
        <v>65</v>
      </c>
      <c r="D114" s="3">
        <v>7301</v>
      </c>
      <c r="E114" s="3">
        <v>8302</v>
      </c>
      <c r="F114">
        <v>51</v>
      </c>
      <c r="G114" s="3">
        <v>5666</v>
      </c>
      <c r="H114" s="3">
        <v>6474</v>
      </c>
      <c r="I114" s="37">
        <f t="shared" si="15"/>
        <v>1635</v>
      </c>
      <c r="J114" s="24">
        <f t="shared" si="16"/>
        <v>1828</v>
      </c>
      <c r="K114" s="15">
        <f t="shared" si="21"/>
        <v>78.461538461538467</v>
      </c>
      <c r="L114" s="15"/>
      <c r="M114" s="15">
        <f t="shared" si="22"/>
        <v>77.605807423640599</v>
      </c>
      <c r="N114" s="48">
        <f t="shared" si="17"/>
        <v>22.394192576359401</v>
      </c>
      <c r="O114" s="15">
        <f t="shared" si="19"/>
        <v>77.981209347145267</v>
      </c>
      <c r="P114" s="15">
        <f t="shared" si="24"/>
        <v>22.018790652854733</v>
      </c>
      <c r="Q114" s="56">
        <v>22.018790652854733</v>
      </c>
      <c r="R114" s="3">
        <v>3539</v>
      </c>
      <c r="S114" s="36">
        <f t="shared" si="23"/>
        <v>106.30121503249505</v>
      </c>
    </row>
    <row r="115" spans="1:19" x14ac:dyDescent="0.2">
      <c r="A115">
        <v>9</v>
      </c>
      <c r="B115" s="2">
        <v>44625</v>
      </c>
      <c r="C115">
        <v>64</v>
      </c>
      <c r="D115" s="3">
        <v>6117</v>
      </c>
      <c r="E115" s="3">
        <v>6071</v>
      </c>
      <c r="F115">
        <v>47</v>
      </c>
      <c r="G115" s="3">
        <v>4772</v>
      </c>
      <c r="H115" s="3">
        <v>4710</v>
      </c>
      <c r="I115" s="37">
        <f t="shared" si="15"/>
        <v>1345</v>
      </c>
      <c r="J115" s="24">
        <f t="shared" si="16"/>
        <v>1361</v>
      </c>
      <c r="K115" s="15">
        <f t="shared" si="21"/>
        <v>73.4375</v>
      </c>
      <c r="L115" s="15"/>
      <c r="M115" s="15">
        <f t="shared" si="22"/>
        <v>78.01209743338238</v>
      </c>
      <c r="N115" s="48">
        <f t="shared" si="17"/>
        <v>21.98790256661762</v>
      </c>
      <c r="O115" s="15">
        <f t="shared" si="19"/>
        <v>77.581946960961943</v>
      </c>
      <c r="P115" s="15">
        <f t="shared" si="24"/>
        <v>22.418053039038057</v>
      </c>
      <c r="Q115" s="56">
        <v>22.418053039038057</v>
      </c>
      <c r="R115" s="3">
        <v>3539</v>
      </c>
      <c r="S115" s="36">
        <f t="shared" si="23"/>
        <v>72.845436564001133</v>
      </c>
    </row>
    <row r="116" spans="1:19" x14ac:dyDescent="0.2">
      <c r="A116">
        <v>10</v>
      </c>
      <c r="B116" s="2">
        <v>44632</v>
      </c>
      <c r="C116">
        <v>65</v>
      </c>
      <c r="D116" s="3">
        <v>4832</v>
      </c>
      <c r="E116" s="3">
        <v>4414</v>
      </c>
      <c r="F116">
        <v>50</v>
      </c>
      <c r="G116" s="3">
        <v>3860</v>
      </c>
      <c r="H116" s="3">
        <v>3454</v>
      </c>
      <c r="I116" s="37">
        <f t="shared" si="15"/>
        <v>972</v>
      </c>
      <c r="J116" s="24">
        <f t="shared" si="16"/>
        <v>960</v>
      </c>
      <c r="K116" s="15">
        <f t="shared" si="21"/>
        <v>76.92307692307692</v>
      </c>
      <c r="L116" s="15"/>
      <c r="M116" s="15">
        <f t="shared" si="22"/>
        <v>79.884105960264904</v>
      </c>
      <c r="N116" s="48">
        <f t="shared" si="17"/>
        <v>20.115894039735096</v>
      </c>
      <c r="O116" s="15">
        <f t="shared" si="19"/>
        <v>78.251019483461718</v>
      </c>
      <c r="P116" s="15">
        <f t="shared" si="24"/>
        <v>21.748980516538282</v>
      </c>
      <c r="Q116" s="56">
        <v>21.748980516538282</v>
      </c>
      <c r="R116" s="3">
        <v>3539</v>
      </c>
      <c r="S116" s="36">
        <f t="shared" si="23"/>
        <v>36.53574456061034</v>
      </c>
    </row>
    <row r="117" spans="1:19" x14ac:dyDescent="0.2">
      <c r="A117">
        <v>11</v>
      </c>
      <c r="B117" s="2">
        <v>44639</v>
      </c>
      <c r="C117">
        <v>64</v>
      </c>
      <c r="D117" s="3">
        <v>4404</v>
      </c>
      <c r="E117" s="3">
        <v>3138</v>
      </c>
      <c r="F117">
        <v>45</v>
      </c>
      <c r="G117" s="3">
        <v>3459</v>
      </c>
      <c r="H117" s="3">
        <v>2405</v>
      </c>
      <c r="I117" s="37">
        <f t="shared" si="15"/>
        <v>945</v>
      </c>
      <c r="J117" s="24">
        <f t="shared" si="16"/>
        <v>733</v>
      </c>
      <c r="K117" s="15">
        <f t="shared" si="21"/>
        <v>70.3125</v>
      </c>
      <c r="L117" s="15"/>
      <c r="M117" s="15">
        <f t="shared" si="22"/>
        <v>78.542234332425068</v>
      </c>
      <c r="N117" s="48">
        <f t="shared" si="17"/>
        <v>21.457765667574932</v>
      </c>
      <c r="O117" s="15">
        <f t="shared" si="19"/>
        <v>76.641172721478654</v>
      </c>
      <c r="P117" s="15">
        <f t="shared" si="24"/>
        <v>23.358827278521346</v>
      </c>
      <c r="Q117" s="56">
        <v>23.358827278521346</v>
      </c>
      <c r="R117" s="3">
        <v>3539</v>
      </c>
      <c r="S117" s="36">
        <f t="shared" si="23"/>
        <v>24.441932749364227</v>
      </c>
    </row>
    <row r="118" spans="1:19" x14ac:dyDescent="0.2">
      <c r="A118">
        <v>12</v>
      </c>
      <c r="B118" s="2">
        <v>44646</v>
      </c>
      <c r="C118">
        <v>84</v>
      </c>
      <c r="D118" s="3">
        <v>3943</v>
      </c>
      <c r="E118" s="3">
        <v>2514</v>
      </c>
      <c r="F118">
        <v>67</v>
      </c>
      <c r="G118" s="3">
        <v>3093</v>
      </c>
      <c r="H118" s="3">
        <v>1951</v>
      </c>
      <c r="I118" s="37">
        <f t="shared" si="15"/>
        <v>850</v>
      </c>
      <c r="J118" s="24">
        <f t="shared" si="16"/>
        <v>563</v>
      </c>
      <c r="K118" s="15">
        <f t="shared" si="21"/>
        <v>79.761904761904759</v>
      </c>
      <c r="L118" s="15"/>
      <c r="M118" s="15">
        <f t="shared" si="22"/>
        <v>78.442810043114378</v>
      </c>
      <c r="N118" s="48">
        <f t="shared" si="17"/>
        <v>21.557189956885622</v>
      </c>
      <c r="O118" s="15">
        <f t="shared" si="19"/>
        <v>77.60540970564837</v>
      </c>
      <c r="P118" s="15">
        <f t="shared" si="24"/>
        <v>22.39459029435163</v>
      </c>
      <c r="Q118" s="56">
        <v>22.39459029435163</v>
      </c>
      <c r="R118" s="3">
        <v>3539</v>
      </c>
      <c r="S118" s="36">
        <f t="shared" si="23"/>
        <v>11.415654139587454</v>
      </c>
    </row>
    <row r="119" spans="1:19" x14ac:dyDescent="0.2">
      <c r="A119">
        <v>13</v>
      </c>
      <c r="B119" s="2">
        <v>44653</v>
      </c>
      <c r="C119">
        <v>77</v>
      </c>
      <c r="D119" s="3">
        <v>3618</v>
      </c>
      <c r="E119" s="3">
        <v>1943</v>
      </c>
      <c r="F119">
        <v>54</v>
      </c>
      <c r="G119" s="3">
        <v>2810</v>
      </c>
      <c r="H119" s="3">
        <v>1510</v>
      </c>
      <c r="I119" s="37">
        <f t="shared" si="15"/>
        <v>808</v>
      </c>
      <c r="J119" s="24">
        <f t="shared" si="16"/>
        <v>433</v>
      </c>
      <c r="K119" s="15">
        <f t="shared" si="21"/>
        <v>70.129870129870127</v>
      </c>
      <c r="L119" s="15"/>
      <c r="M119" s="15">
        <f t="shared" si="22"/>
        <v>77.667219458264228</v>
      </c>
      <c r="N119" s="48">
        <f t="shared" si="17"/>
        <v>22.332780541735772</v>
      </c>
      <c r="O119" s="15">
        <f t="shared" ref="O119:O145" si="25">100*H119/E119</f>
        <v>77.714873906330411</v>
      </c>
      <c r="P119" s="15">
        <f t="shared" si="24"/>
        <v>22.285126093669589</v>
      </c>
      <c r="Q119" s="56">
        <v>22.285126093669589</v>
      </c>
      <c r="R119" s="3">
        <v>3539</v>
      </c>
      <c r="S119" s="36">
        <f t="shared" si="23"/>
        <v>2.2322690025430911</v>
      </c>
    </row>
    <row r="120" spans="1:19" x14ac:dyDescent="0.2">
      <c r="A120">
        <v>14</v>
      </c>
      <c r="B120" s="2">
        <v>44660</v>
      </c>
      <c r="C120">
        <v>95</v>
      </c>
      <c r="D120" s="3">
        <v>3342</v>
      </c>
      <c r="E120" s="3">
        <v>1604</v>
      </c>
      <c r="F120">
        <v>79</v>
      </c>
      <c r="G120" s="3">
        <v>2612</v>
      </c>
      <c r="H120" s="3">
        <v>1228</v>
      </c>
      <c r="I120" s="37">
        <f t="shared" si="15"/>
        <v>730</v>
      </c>
      <c r="J120" s="24">
        <f t="shared" si="16"/>
        <v>376</v>
      </c>
      <c r="K120" s="15">
        <f t="shared" si="21"/>
        <v>83.15789473684211</v>
      </c>
      <c r="L120" s="15"/>
      <c r="M120" s="15">
        <f t="shared" si="22"/>
        <v>78.156792339916223</v>
      </c>
      <c r="N120" s="48">
        <f t="shared" si="17"/>
        <v>21.843207660083777</v>
      </c>
      <c r="O120" s="15">
        <f t="shared" si="25"/>
        <v>76.558603491271825</v>
      </c>
      <c r="P120" s="15">
        <f t="shared" si="24"/>
        <v>23.441396508728175</v>
      </c>
      <c r="Q120" s="56">
        <v>23.441396508728175</v>
      </c>
      <c r="R120" s="3">
        <v>3539</v>
      </c>
      <c r="S120" s="36">
        <f t="shared" si="23"/>
        <v>-5.5665442215315064</v>
      </c>
    </row>
    <row r="121" spans="1:19" x14ac:dyDescent="0.2">
      <c r="A121">
        <v>15</v>
      </c>
      <c r="B121" s="2">
        <v>44667</v>
      </c>
      <c r="C121">
        <v>94</v>
      </c>
      <c r="D121" s="3">
        <v>3415</v>
      </c>
      <c r="E121" s="3">
        <v>1414</v>
      </c>
      <c r="F121">
        <v>72</v>
      </c>
      <c r="G121" s="3">
        <v>2675</v>
      </c>
      <c r="H121" s="3">
        <v>1108</v>
      </c>
      <c r="I121" s="37">
        <f t="shared" si="15"/>
        <v>740</v>
      </c>
      <c r="J121" s="24">
        <f t="shared" si="16"/>
        <v>306</v>
      </c>
      <c r="K121" s="15">
        <f t="shared" si="21"/>
        <v>76.59574468085107</v>
      </c>
      <c r="L121" s="15"/>
      <c r="M121" s="15">
        <f t="shared" si="22"/>
        <v>78.330893118594432</v>
      </c>
      <c r="N121" s="48">
        <f t="shared" si="17"/>
        <v>21.669106881405568</v>
      </c>
      <c r="O121" s="15">
        <f t="shared" si="25"/>
        <v>78.359264497878357</v>
      </c>
      <c r="P121" s="15">
        <f t="shared" si="24"/>
        <v>21.640735502121643</v>
      </c>
      <c r="Q121" s="56">
        <v>21.640735502121643</v>
      </c>
      <c r="R121" s="3">
        <v>3539</v>
      </c>
      <c r="S121" s="36">
        <f t="shared" si="23"/>
        <v>-3.5038146369030798</v>
      </c>
    </row>
    <row r="122" spans="1:19" x14ac:dyDescent="0.2">
      <c r="A122">
        <v>16</v>
      </c>
      <c r="B122" s="2">
        <v>44674</v>
      </c>
      <c r="C122">
        <v>106</v>
      </c>
      <c r="D122" s="3">
        <v>3310</v>
      </c>
      <c r="E122" s="3">
        <v>1355</v>
      </c>
      <c r="F122">
        <v>80</v>
      </c>
      <c r="G122" s="3">
        <v>2633</v>
      </c>
      <c r="H122" s="3">
        <v>1044</v>
      </c>
      <c r="I122" s="37">
        <f t="shared" si="15"/>
        <v>677</v>
      </c>
      <c r="J122" s="24">
        <f t="shared" si="16"/>
        <v>311</v>
      </c>
      <c r="K122" s="15">
        <f t="shared" si="21"/>
        <v>75.471698113207552</v>
      </c>
      <c r="L122" s="15"/>
      <c r="M122" s="15">
        <f t="shared" si="22"/>
        <v>79.546827794561935</v>
      </c>
      <c r="N122" s="48">
        <f t="shared" si="17"/>
        <v>20.453172205438065</v>
      </c>
      <c r="O122" s="15">
        <f t="shared" si="25"/>
        <v>77.047970479704802</v>
      </c>
      <c r="P122" s="15">
        <f t="shared" si="24"/>
        <v>22.952029520295198</v>
      </c>
      <c r="Q122" s="56">
        <v>22.952029520295198</v>
      </c>
      <c r="R122" s="3">
        <v>3539</v>
      </c>
      <c r="S122" s="36">
        <f t="shared" si="23"/>
        <v>-6.4707544504097205</v>
      </c>
    </row>
    <row r="123" spans="1:19" x14ac:dyDescent="0.2">
      <c r="A123">
        <v>17</v>
      </c>
      <c r="B123" s="2">
        <v>44681</v>
      </c>
      <c r="C123">
        <v>95</v>
      </c>
      <c r="D123" s="3">
        <v>3321</v>
      </c>
      <c r="E123" s="3">
        <v>1433</v>
      </c>
      <c r="F123">
        <v>76</v>
      </c>
      <c r="G123" s="3">
        <v>2647</v>
      </c>
      <c r="H123" s="3">
        <v>1143</v>
      </c>
      <c r="I123" s="37">
        <f t="shared" si="15"/>
        <v>674</v>
      </c>
      <c r="J123" s="24">
        <f t="shared" si="16"/>
        <v>290</v>
      </c>
      <c r="K123" s="15">
        <f t="shared" si="21"/>
        <v>80</v>
      </c>
      <c r="L123" s="15"/>
      <c r="M123" s="15">
        <f t="shared" si="22"/>
        <v>79.704908160192716</v>
      </c>
      <c r="N123" s="48">
        <f t="shared" si="17"/>
        <v>20.295091839807284</v>
      </c>
      <c r="O123" s="15">
        <f t="shared" si="25"/>
        <v>79.762735519888352</v>
      </c>
      <c r="P123" s="15">
        <f t="shared" si="24"/>
        <v>20.237264480111648</v>
      </c>
      <c r="Q123" s="56">
        <v>20.237264480111648</v>
      </c>
      <c r="R123" s="3">
        <v>3539</v>
      </c>
      <c r="S123" s="36">
        <f t="shared" si="23"/>
        <v>-6.1599321842328338</v>
      </c>
    </row>
    <row r="124" spans="1:19" x14ac:dyDescent="0.2">
      <c r="A124">
        <v>18</v>
      </c>
      <c r="B124" s="2">
        <v>44688</v>
      </c>
      <c r="C124">
        <v>82</v>
      </c>
      <c r="D124" s="3">
        <v>3258</v>
      </c>
      <c r="E124" s="3">
        <v>1435</v>
      </c>
      <c r="F124">
        <v>65</v>
      </c>
      <c r="G124" s="3">
        <v>2604</v>
      </c>
      <c r="H124" s="3">
        <v>1169</v>
      </c>
      <c r="I124" s="37">
        <f t="shared" si="15"/>
        <v>654</v>
      </c>
      <c r="J124" s="24">
        <f t="shared" si="16"/>
        <v>266</v>
      </c>
      <c r="K124" s="15">
        <f t="shared" si="21"/>
        <v>79.268292682926827</v>
      </c>
      <c r="L124" s="15"/>
      <c r="M124" s="15">
        <f t="shared" si="22"/>
        <v>79.926335174953962</v>
      </c>
      <c r="N124" s="48">
        <f t="shared" si="17"/>
        <v>20.073664825046038</v>
      </c>
      <c r="O124" s="15">
        <f t="shared" si="25"/>
        <v>81.463414634146346</v>
      </c>
      <c r="P124" s="15">
        <f t="shared" si="24"/>
        <v>18.536585365853654</v>
      </c>
      <c r="Q124" s="56">
        <v>18.536585365853654</v>
      </c>
      <c r="R124" s="3">
        <v>3539</v>
      </c>
      <c r="S124" s="36">
        <f t="shared" si="23"/>
        <v>-7.9400960723368179</v>
      </c>
    </row>
    <row r="125" spans="1:19" x14ac:dyDescent="0.2">
      <c r="A125">
        <v>19</v>
      </c>
      <c r="B125" s="2">
        <v>44695</v>
      </c>
      <c r="C125">
        <v>100</v>
      </c>
      <c r="D125" s="3">
        <v>3382</v>
      </c>
      <c r="E125" s="3">
        <v>1687</v>
      </c>
      <c r="F125">
        <v>83</v>
      </c>
      <c r="G125" s="3">
        <v>2680</v>
      </c>
      <c r="H125" s="3">
        <v>1388</v>
      </c>
      <c r="I125" s="37">
        <f t="shared" si="15"/>
        <v>702</v>
      </c>
      <c r="J125" s="24">
        <f t="shared" si="16"/>
        <v>299</v>
      </c>
      <c r="K125" s="15">
        <f t="shared" si="21"/>
        <v>83</v>
      </c>
      <c r="L125" s="15"/>
      <c r="M125" s="15">
        <f t="shared" si="22"/>
        <v>79.243051448846842</v>
      </c>
      <c r="N125" s="48">
        <f t="shared" si="17"/>
        <v>20.756948551153158</v>
      </c>
      <c r="O125" s="15">
        <f t="shared" si="25"/>
        <v>82.276229994072324</v>
      </c>
      <c r="P125" s="15">
        <f t="shared" si="24"/>
        <v>17.723770005927676</v>
      </c>
      <c r="Q125" s="56">
        <v>17.723770005927676</v>
      </c>
      <c r="R125" s="3">
        <v>3539</v>
      </c>
      <c r="S125" s="36">
        <f t="shared" si="23"/>
        <v>-4.4362814354337381</v>
      </c>
    </row>
    <row r="126" spans="1:19" x14ac:dyDescent="0.2">
      <c r="A126">
        <v>20</v>
      </c>
      <c r="B126" s="2">
        <v>44702</v>
      </c>
      <c r="C126">
        <v>89</v>
      </c>
      <c r="D126" s="3">
        <v>3512</v>
      </c>
      <c r="E126" s="3">
        <v>1747</v>
      </c>
      <c r="F126">
        <v>63</v>
      </c>
      <c r="G126" s="3">
        <v>2788</v>
      </c>
      <c r="H126" s="3">
        <v>1447</v>
      </c>
      <c r="I126" s="37">
        <f t="shared" si="15"/>
        <v>724</v>
      </c>
      <c r="J126" s="24">
        <f t="shared" si="16"/>
        <v>300</v>
      </c>
      <c r="K126" s="15">
        <f t="shared" si="21"/>
        <v>70.786516853932582</v>
      </c>
      <c r="L126" s="15"/>
      <c r="M126" s="15">
        <f t="shared" si="22"/>
        <v>79.384965831435082</v>
      </c>
      <c r="N126" s="48">
        <f t="shared" si="17"/>
        <v>20.615034168564918</v>
      </c>
      <c r="O126" s="15">
        <f t="shared" si="25"/>
        <v>82.827704636519755</v>
      </c>
      <c r="P126" s="15">
        <f t="shared" si="24"/>
        <v>17.172295363480245</v>
      </c>
      <c r="Q126" s="56">
        <v>17.172295363480245</v>
      </c>
      <c r="R126" s="3">
        <v>3539</v>
      </c>
      <c r="S126" s="36">
        <f t="shared" si="23"/>
        <v>-0.76292738061599319</v>
      </c>
    </row>
    <row r="127" spans="1:19" x14ac:dyDescent="0.2">
      <c r="A127">
        <v>21</v>
      </c>
      <c r="B127" s="2">
        <v>44709</v>
      </c>
      <c r="C127">
        <v>84</v>
      </c>
      <c r="D127" s="3">
        <v>3368</v>
      </c>
      <c r="E127" s="3">
        <v>1955</v>
      </c>
      <c r="F127">
        <v>63</v>
      </c>
      <c r="G127" s="3">
        <v>2670</v>
      </c>
      <c r="H127" s="3">
        <v>1606</v>
      </c>
      <c r="I127" s="37">
        <f t="shared" si="15"/>
        <v>698</v>
      </c>
      <c r="J127" s="24">
        <f t="shared" si="16"/>
        <v>349</v>
      </c>
      <c r="K127" s="15">
        <f t="shared" si="21"/>
        <v>75</v>
      </c>
      <c r="L127" s="15"/>
      <c r="M127" s="15">
        <f t="shared" si="22"/>
        <v>79.27553444180522</v>
      </c>
      <c r="N127" s="48">
        <f t="shared" si="17"/>
        <v>20.72446555819478</v>
      </c>
      <c r="O127" s="15">
        <f t="shared" si="25"/>
        <v>82.148337595907932</v>
      </c>
      <c r="P127" s="15">
        <f t="shared" si="24"/>
        <v>17.851662404092068</v>
      </c>
      <c r="Q127" s="56">
        <v>17.851662404092068</v>
      </c>
      <c r="R127" s="3">
        <v>3539</v>
      </c>
      <c r="S127" s="36">
        <f t="shared" si="23"/>
        <v>-4.8318734105679573</v>
      </c>
    </row>
    <row r="128" spans="1:19" x14ac:dyDescent="0.2">
      <c r="A128">
        <v>22</v>
      </c>
      <c r="B128" s="2">
        <v>44716</v>
      </c>
      <c r="C128">
        <v>83</v>
      </c>
      <c r="D128" s="3">
        <v>3530</v>
      </c>
      <c r="E128" s="3">
        <v>2016</v>
      </c>
      <c r="F128">
        <v>57</v>
      </c>
      <c r="G128" s="3">
        <v>2802</v>
      </c>
      <c r="H128" s="3">
        <v>1688</v>
      </c>
      <c r="I128" s="37">
        <f t="shared" si="15"/>
        <v>728</v>
      </c>
      <c r="J128" s="24">
        <f t="shared" si="16"/>
        <v>328</v>
      </c>
      <c r="K128" s="15">
        <f t="shared" si="21"/>
        <v>68.674698795180717</v>
      </c>
      <c r="L128" s="15"/>
      <c r="M128" s="15">
        <f t="shared" si="22"/>
        <v>79.376770538243619</v>
      </c>
      <c r="N128" s="48">
        <f t="shared" si="17"/>
        <v>20.623229461756381</v>
      </c>
      <c r="O128" s="15">
        <f t="shared" si="25"/>
        <v>83.730158730158735</v>
      </c>
      <c r="P128" s="15">
        <f t="shared" si="24"/>
        <v>16.269841269841265</v>
      </c>
      <c r="Q128" s="56">
        <v>16.269841269841265</v>
      </c>
      <c r="R128" s="3">
        <v>3539</v>
      </c>
      <c r="S128" s="36">
        <f t="shared" si="23"/>
        <v>-0.25430912687199775</v>
      </c>
    </row>
    <row r="129" spans="1:19" x14ac:dyDescent="0.2">
      <c r="A129">
        <v>23</v>
      </c>
      <c r="B129" s="2">
        <v>44723</v>
      </c>
      <c r="C129">
        <v>71</v>
      </c>
      <c r="D129" s="3">
        <v>3525</v>
      </c>
      <c r="E129" s="3">
        <v>2146</v>
      </c>
      <c r="F129">
        <v>50</v>
      </c>
      <c r="G129" s="3">
        <v>2807</v>
      </c>
      <c r="H129" s="3">
        <v>1801</v>
      </c>
      <c r="I129" s="37">
        <f t="shared" si="15"/>
        <v>718</v>
      </c>
      <c r="J129" s="24">
        <f t="shared" si="16"/>
        <v>345</v>
      </c>
      <c r="K129" s="15">
        <f t="shared" si="21"/>
        <v>70.422535211267601</v>
      </c>
      <c r="L129" s="15"/>
      <c r="M129" s="15">
        <f t="shared" si="22"/>
        <v>79.63120567375887</v>
      </c>
      <c r="N129" s="48">
        <f t="shared" si="17"/>
        <v>20.36879432624113</v>
      </c>
      <c r="O129" s="15">
        <f t="shared" si="25"/>
        <v>83.923578751164953</v>
      </c>
      <c r="P129" s="15">
        <f t="shared" si="24"/>
        <v>16.076421248835047</v>
      </c>
      <c r="Q129" s="56">
        <v>16.076421248835047</v>
      </c>
      <c r="R129" s="3">
        <v>3539</v>
      </c>
      <c r="S129" s="36">
        <f t="shared" si="23"/>
        <v>-0.39559197513421873</v>
      </c>
    </row>
    <row r="130" spans="1:19" x14ac:dyDescent="0.2">
      <c r="A130">
        <v>24</v>
      </c>
      <c r="B130" s="2">
        <v>44730</v>
      </c>
      <c r="C130">
        <v>74</v>
      </c>
      <c r="D130" s="3">
        <v>3566</v>
      </c>
      <c r="E130" s="3">
        <v>2211</v>
      </c>
      <c r="F130">
        <v>56</v>
      </c>
      <c r="G130" s="3">
        <v>2819</v>
      </c>
      <c r="H130" s="3">
        <v>1828</v>
      </c>
      <c r="I130" s="37">
        <f t="shared" si="15"/>
        <v>747</v>
      </c>
      <c r="J130" s="24">
        <f t="shared" si="16"/>
        <v>383</v>
      </c>
      <c r="K130" s="15">
        <f t="shared" ref="K130:K145" si="26">100*F130/C130</f>
        <v>75.675675675675677</v>
      </c>
      <c r="L130" s="15"/>
      <c r="M130" s="15">
        <f t="shared" ref="M130:M145" si="27">100*G130/D130</f>
        <v>79.052159282108803</v>
      </c>
      <c r="N130" s="48">
        <f t="shared" si="17"/>
        <v>20.947840717891197</v>
      </c>
      <c r="O130" s="15">
        <f t="shared" si="25"/>
        <v>82.677521483491631</v>
      </c>
      <c r="P130" s="15">
        <f t="shared" si="24"/>
        <v>17.322478516508369</v>
      </c>
      <c r="Q130" s="56">
        <v>17.322478516508369</v>
      </c>
      <c r="R130" s="3">
        <v>3539</v>
      </c>
      <c r="S130" s="36">
        <f t="shared" si="23"/>
        <v>0.76292738061599319</v>
      </c>
    </row>
    <row r="131" spans="1:19" x14ac:dyDescent="0.2">
      <c r="A131">
        <v>25</v>
      </c>
      <c r="B131" s="2">
        <v>44737</v>
      </c>
      <c r="C131">
        <v>36</v>
      </c>
      <c r="D131" s="3">
        <v>3507</v>
      </c>
      <c r="E131" s="3">
        <v>2339</v>
      </c>
      <c r="F131">
        <v>22</v>
      </c>
      <c r="G131" s="3">
        <v>2852</v>
      </c>
      <c r="H131" s="3">
        <v>1969</v>
      </c>
      <c r="I131" s="37">
        <f t="shared" ref="I131:I145" si="28">D131-G131</f>
        <v>655</v>
      </c>
      <c r="J131" s="24">
        <f t="shared" ref="J131:J145" si="29">E131-H131</f>
        <v>370</v>
      </c>
      <c r="K131" s="15">
        <f t="shared" si="26"/>
        <v>61.111111111111114</v>
      </c>
      <c r="L131" s="15"/>
      <c r="M131" s="15">
        <f t="shared" si="27"/>
        <v>81.323068149415448</v>
      </c>
      <c r="N131" s="48">
        <f t="shared" ref="N131:N145" si="30">100-M131</f>
        <v>18.676931850584552</v>
      </c>
      <c r="O131" s="15">
        <f t="shared" si="25"/>
        <v>84.181274048738771</v>
      </c>
      <c r="P131" s="15">
        <f t="shared" si="24"/>
        <v>15.818725951261229</v>
      </c>
      <c r="Q131" s="56">
        <v>15.818725951261229</v>
      </c>
      <c r="R131" s="3">
        <v>3539</v>
      </c>
      <c r="S131" s="36">
        <f t="shared" si="23"/>
        <v>-0.90421022887821423</v>
      </c>
    </row>
    <row r="132" spans="1:19" x14ac:dyDescent="0.2">
      <c r="A132">
        <v>26</v>
      </c>
      <c r="B132" s="2">
        <v>44744</v>
      </c>
      <c r="C132">
        <v>40</v>
      </c>
      <c r="D132" s="3">
        <v>3476</v>
      </c>
      <c r="E132" s="3">
        <v>2427</v>
      </c>
      <c r="F132">
        <v>34</v>
      </c>
      <c r="G132" s="3">
        <v>2781</v>
      </c>
      <c r="H132" s="3">
        <v>2032</v>
      </c>
      <c r="I132" s="37">
        <f t="shared" si="28"/>
        <v>695</v>
      </c>
      <c r="J132" s="24">
        <f t="shared" si="29"/>
        <v>395</v>
      </c>
      <c r="K132" s="15">
        <f t="shared" si="26"/>
        <v>85</v>
      </c>
      <c r="L132" s="15"/>
      <c r="M132" s="15">
        <f t="shared" si="27"/>
        <v>80.005753739930952</v>
      </c>
      <c r="N132" s="48">
        <f t="shared" si="30"/>
        <v>19.994246260069048</v>
      </c>
      <c r="O132" s="15">
        <f t="shared" si="25"/>
        <v>83.724763081994226</v>
      </c>
      <c r="P132" s="15">
        <f t="shared" si="24"/>
        <v>16.275236918005774</v>
      </c>
      <c r="Q132" s="56">
        <v>16.275236918005774</v>
      </c>
      <c r="R132" s="3">
        <v>3539</v>
      </c>
      <c r="S132" s="36">
        <f t="shared" si="23"/>
        <v>-1.7801638881039841</v>
      </c>
    </row>
    <row r="133" spans="1:19" x14ac:dyDescent="0.2">
      <c r="A133">
        <v>27</v>
      </c>
      <c r="B133" s="2">
        <v>44751</v>
      </c>
      <c r="C133">
        <v>35</v>
      </c>
      <c r="D133" s="3">
        <v>3590</v>
      </c>
      <c r="E133" s="3">
        <v>2608</v>
      </c>
      <c r="F133">
        <v>27</v>
      </c>
      <c r="G133" s="3">
        <v>2908</v>
      </c>
      <c r="H133" s="3">
        <v>2172</v>
      </c>
      <c r="I133" s="37">
        <f t="shared" si="28"/>
        <v>682</v>
      </c>
      <c r="J133" s="24">
        <f t="shared" si="29"/>
        <v>436</v>
      </c>
      <c r="K133" s="15">
        <f t="shared" si="26"/>
        <v>77.142857142857139</v>
      </c>
      <c r="L133" s="15"/>
      <c r="M133" s="15">
        <f t="shared" si="27"/>
        <v>81.00278551532034</v>
      </c>
      <c r="N133" s="48">
        <f t="shared" si="30"/>
        <v>18.99721448467966</v>
      </c>
      <c r="O133" s="15">
        <f t="shared" si="25"/>
        <v>83.282208588957062</v>
      </c>
      <c r="P133" s="15">
        <f t="shared" si="24"/>
        <v>16.717791411042938</v>
      </c>
      <c r="Q133" s="56">
        <v>16.717791411042938</v>
      </c>
      <c r="R133" s="3">
        <v>3539</v>
      </c>
      <c r="S133" s="36">
        <f t="shared" si="23"/>
        <v>1.4410850522746539</v>
      </c>
    </row>
    <row r="134" spans="1:19" x14ac:dyDescent="0.2">
      <c r="A134">
        <v>28</v>
      </c>
      <c r="B134" s="2">
        <v>44758</v>
      </c>
      <c r="C134">
        <v>17</v>
      </c>
      <c r="D134" s="3">
        <v>3593</v>
      </c>
      <c r="E134" s="3">
        <v>2940</v>
      </c>
      <c r="F134">
        <v>12</v>
      </c>
      <c r="G134" s="3">
        <v>2842</v>
      </c>
      <c r="H134" s="3">
        <v>2484</v>
      </c>
      <c r="I134" s="37">
        <f t="shared" si="28"/>
        <v>751</v>
      </c>
      <c r="J134" s="24">
        <f t="shared" si="29"/>
        <v>456</v>
      </c>
      <c r="K134" s="15">
        <f t="shared" si="26"/>
        <v>70.588235294117652</v>
      </c>
      <c r="L134" s="15"/>
      <c r="M134" s="15">
        <f t="shared" si="27"/>
        <v>79.098246590592822</v>
      </c>
      <c r="N134" s="48">
        <f t="shared" si="30"/>
        <v>20.901753409407178</v>
      </c>
      <c r="O134" s="15">
        <f t="shared" si="25"/>
        <v>84.489795918367349</v>
      </c>
      <c r="P134" s="15">
        <f t="shared" si="24"/>
        <v>15.510204081632651</v>
      </c>
      <c r="Q134" s="56">
        <v>15.510204081632651</v>
      </c>
      <c r="R134" s="3">
        <v>3539</v>
      </c>
      <c r="S134" s="36">
        <f t="shared" si="23"/>
        <v>1.5258547612319864</v>
      </c>
    </row>
    <row r="135" spans="1:19" x14ac:dyDescent="0.2">
      <c r="A135">
        <v>29</v>
      </c>
      <c r="B135" s="2">
        <v>44765</v>
      </c>
      <c r="C135">
        <v>24</v>
      </c>
      <c r="D135" s="3">
        <v>3809</v>
      </c>
      <c r="E135" s="3">
        <v>3247</v>
      </c>
      <c r="F135">
        <v>18</v>
      </c>
      <c r="G135" s="3">
        <v>3052</v>
      </c>
      <c r="H135" s="3">
        <v>2735</v>
      </c>
      <c r="I135" s="37">
        <f t="shared" si="28"/>
        <v>757</v>
      </c>
      <c r="J135" s="24">
        <f t="shared" si="29"/>
        <v>512</v>
      </c>
      <c r="K135" s="15">
        <f t="shared" si="26"/>
        <v>75</v>
      </c>
      <c r="L135" s="15"/>
      <c r="M135" s="15">
        <f t="shared" si="27"/>
        <v>80.126017327382513</v>
      </c>
      <c r="N135" s="48">
        <f t="shared" si="30"/>
        <v>19.873982672617487</v>
      </c>
      <c r="O135" s="15">
        <f t="shared" si="25"/>
        <v>84.231598398521712</v>
      </c>
      <c r="P135" s="15">
        <f t="shared" si="24"/>
        <v>15.768401601478288</v>
      </c>
      <c r="Q135" s="56">
        <v>15.768401601478288</v>
      </c>
      <c r="R135" s="3">
        <v>3539</v>
      </c>
      <c r="S135" s="36">
        <f t="shared" si="23"/>
        <v>7.6292738061599321</v>
      </c>
    </row>
    <row r="136" spans="1:19" x14ac:dyDescent="0.2">
      <c r="A136">
        <v>30</v>
      </c>
      <c r="B136" s="2">
        <v>44772</v>
      </c>
      <c r="C136">
        <v>23</v>
      </c>
      <c r="D136" s="3">
        <v>3816</v>
      </c>
      <c r="E136" s="3">
        <v>3414</v>
      </c>
      <c r="F136">
        <v>16</v>
      </c>
      <c r="G136" s="3">
        <v>3093</v>
      </c>
      <c r="H136" s="3">
        <v>2838</v>
      </c>
      <c r="I136" s="37">
        <f t="shared" si="28"/>
        <v>723</v>
      </c>
      <c r="J136" s="24">
        <f t="shared" si="29"/>
        <v>576</v>
      </c>
      <c r="K136" s="15">
        <f t="shared" si="26"/>
        <v>69.565217391304344</v>
      </c>
      <c r="L136" s="15"/>
      <c r="M136" s="15">
        <f t="shared" si="27"/>
        <v>81.05345911949685</v>
      </c>
      <c r="N136" s="48">
        <f t="shared" si="30"/>
        <v>18.94654088050315</v>
      </c>
      <c r="O136" s="15">
        <f t="shared" si="25"/>
        <v>83.128295254833034</v>
      </c>
      <c r="P136" s="15">
        <f t="shared" si="24"/>
        <v>16.871704745166966</v>
      </c>
      <c r="Q136" s="56">
        <v>16.871704745166966</v>
      </c>
      <c r="R136" s="3">
        <v>3539</v>
      </c>
      <c r="S136" s="36">
        <f t="shared" si="23"/>
        <v>7.8270697937270413</v>
      </c>
    </row>
    <row r="137" spans="1:19" x14ac:dyDescent="0.2">
      <c r="A137">
        <v>31</v>
      </c>
      <c r="B137" s="2">
        <v>44779</v>
      </c>
      <c r="C137">
        <v>16</v>
      </c>
      <c r="D137" s="3">
        <v>3811</v>
      </c>
      <c r="E137" s="3">
        <v>3386</v>
      </c>
      <c r="F137">
        <v>14</v>
      </c>
      <c r="G137" s="3">
        <v>3093</v>
      </c>
      <c r="H137" s="3">
        <v>2843</v>
      </c>
      <c r="I137" s="37">
        <f t="shared" si="28"/>
        <v>718</v>
      </c>
      <c r="J137" s="24">
        <f t="shared" si="29"/>
        <v>543</v>
      </c>
      <c r="K137" s="15">
        <f t="shared" si="26"/>
        <v>87.5</v>
      </c>
      <c r="L137" s="15"/>
      <c r="M137" s="15">
        <f t="shared" si="27"/>
        <v>81.1598005772763</v>
      </c>
      <c r="N137" s="48">
        <f t="shared" si="30"/>
        <v>18.8401994227237</v>
      </c>
      <c r="O137" s="15">
        <f t="shared" si="25"/>
        <v>83.96337861783816</v>
      </c>
      <c r="P137" s="15">
        <f t="shared" si="24"/>
        <v>16.03662138216184</v>
      </c>
      <c r="Q137" s="56">
        <v>16.03662138216184</v>
      </c>
      <c r="R137" s="3">
        <v>3539</v>
      </c>
      <c r="S137" s="36">
        <f t="shared" si="23"/>
        <v>7.6857869454648204</v>
      </c>
    </row>
    <row r="138" spans="1:19" x14ac:dyDescent="0.2">
      <c r="A138">
        <v>32</v>
      </c>
      <c r="B138" s="2">
        <v>44786</v>
      </c>
      <c r="C138">
        <v>15</v>
      </c>
      <c r="D138" s="3">
        <v>3841</v>
      </c>
      <c r="E138" s="3">
        <v>3290</v>
      </c>
      <c r="F138">
        <v>8</v>
      </c>
      <c r="G138" s="3">
        <v>3123</v>
      </c>
      <c r="H138" s="3">
        <v>2766</v>
      </c>
      <c r="I138" s="37">
        <f t="shared" si="28"/>
        <v>718</v>
      </c>
      <c r="J138" s="24">
        <f t="shared" si="29"/>
        <v>524</v>
      </c>
      <c r="K138" s="15">
        <f t="shared" si="26"/>
        <v>53.333333333333336</v>
      </c>
      <c r="L138" s="15"/>
      <c r="M138" s="15">
        <f t="shared" si="27"/>
        <v>81.306951314761776</v>
      </c>
      <c r="N138" s="48">
        <f t="shared" si="30"/>
        <v>18.693048685238224</v>
      </c>
      <c r="O138" s="15">
        <f t="shared" si="25"/>
        <v>84.072948328267472</v>
      </c>
      <c r="P138" s="15">
        <f t="shared" si="24"/>
        <v>15.927051671732528</v>
      </c>
      <c r="Q138" s="56">
        <v>15.927051671732528</v>
      </c>
      <c r="R138" s="3">
        <v>3539</v>
      </c>
      <c r="S138" s="36">
        <f t="shared" si="23"/>
        <v>8.5334840350381462</v>
      </c>
    </row>
    <row r="139" spans="1:19" x14ac:dyDescent="0.2">
      <c r="A139">
        <v>33</v>
      </c>
      <c r="B139" s="2">
        <v>44793</v>
      </c>
      <c r="C139">
        <v>20</v>
      </c>
      <c r="D139" s="3">
        <v>3736</v>
      </c>
      <c r="E139" s="3">
        <v>3183</v>
      </c>
      <c r="F139">
        <v>15</v>
      </c>
      <c r="G139" s="3">
        <v>3038</v>
      </c>
      <c r="H139" s="3">
        <v>2696</v>
      </c>
      <c r="I139" s="37">
        <f t="shared" si="28"/>
        <v>698</v>
      </c>
      <c r="J139" s="24">
        <f t="shared" si="29"/>
        <v>487</v>
      </c>
      <c r="K139" s="15">
        <f t="shared" si="26"/>
        <v>75</v>
      </c>
      <c r="L139" s="15"/>
      <c r="M139" s="15">
        <f t="shared" si="27"/>
        <v>81.316916488222702</v>
      </c>
      <c r="N139" s="48">
        <f t="shared" si="30"/>
        <v>18.683083511777298</v>
      </c>
      <c r="O139" s="15">
        <f t="shared" si="25"/>
        <v>84.6999685830977</v>
      </c>
      <c r="P139" s="15">
        <f t="shared" si="24"/>
        <v>15.3000314169023</v>
      </c>
      <c r="Q139" s="56">
        <v>15.3000314169023</v>
      </c>
      <c r="R139" s="3">
        <v>3539</v>
      </c>
      <c r="S139" s="36">
        <f t="shared" si="23"/>
        <v>5.5665442215315064</v>
      </c>
    </row>
    <row r="140" spans="1:19" x14ac:dyDescent="0.2">
      <c r="A140">
        <v>34</v>
      </c>
      <c r="B140" s="2">
        <v>44800</v>
      </c>
      <c r="C140">
        <v>14</v>
      </c>
      <c r="D140" s="3">
        <v>3692</v>
      </c>
      <c r="E140" s="3">
        <v>3055</v>
      </c>
      <c r="F140">
        <v>9</v>
      </c>
      <c r="G140" s="3">
        <v>2973</v>
      </c>
      <c r="H140" s="3">
        <v>2582</v>
      </c>
      <c r="I140" s="37">
        <f t="shared" si="28"/>
        <v>719</v>
      </c>
      <c r="J140" s="24">
        <f t="shared" si="29"/>
        <v>473</v>
      </c>
      <c r="K140" s="15">
        <f t="shared" si="26"/>
        <v>64.285714285714292</v>
      </c>
      <c r="L140" s="15"/>
      <c r="M140" s="15">
        <f t="shared" si="27"/>
        <v>80.525460455037916</v>
      </c>
      <c r="N140" s="48">
        <f t="shared" si="30"/>
        <v>19.474539544962084</v>
      </c>
      <c r="O140" s="15">
        <f t="shared" si="25"/>
        <v>84.517184942716852</v>
      </c>
      <c r="P140" s="15">
        <f t="shared" si="24"/>
        <v>15.482815057283148</v>
      </c>
      <c r="Q140" s="56">
        <v>15.482815057283148</v>
      </c>
      <c r="R140" s="3">
        <v>3539</v>
      </c>
      <c r="S140" s="36">
        <f t="shared" si="23"/>
        <v>4.3232551568239614</v>
      </c>
    </row>
    <row r="141" spans="1:19" x14ac:dyDescent="0.2">
      <c r="A141">
        <v>35</v>
      </c>
      <c r="B141" s="2">
        <v>44807</v>
      </c>
      <c r="C141">
        <v>12</v>
      </c>
      <c r="D141" s="3">
        <v>3574</v>
      </c>
      <c r="E141" s="3">
        <v>2950</v>
      </c>
      <c r="F141">
        <v>10</v>
      </c>
      <c r="G141" s="3">
        <v>2908</v>
      </c>
      <c r="H141" s="3">
        <v>2489</v>
      </c>
      <c r="I141" s="37">
        <f t="shared" si="28"/>
        <v>666</v>
      </c>
      <c r="J141" s="24">
        <f t="shared" si="29"/>
        <v>461</v>
      </c>
      <c r="K141" s="15">
        <f t="shared" si="26"/>
        <v>83.333333333333329</v>
      </c>
      <c r="L141" s="15"/>
      <c r="M141" s="15">
        <f t="shared" si="27"/>
        <v>81.365416899832127</v>
      </c>
      <c r="N141" s="48">
        <f t="shared" si="30"/>
        <v>18.634583100167873</v>
      </c>
      <c r="O141" s="15">
        <f t="shared" si="25"/>
        <v>84.372881355932208</v>
      </c>
      <c r="P141" s="15">
        <f t="shared" si="24"/>
        <v>15.627118644067792</v>
      </c>
      <c r="Q141" s="56">
        <v>15.627118644067792</v>
      </c>
      <c r="R141" s="3">
        <v>3539</v>
      </c>
      <c r="S141" s="36">
        <f t="shared" si="23"/>
        <v>0.98897993783554672</v>
      </c>
    </row>
    <row r="142" spans="1:19" x14ac:dyDescent="0.2">
      <c r="A142">
        <v>36</v>
      </c>
      <c r="B142" s="2">
        <v>44814</v>
      </c>
      <c r="C142">
        <v>19</v>
      </c>
      <c r="D142" s="3">
        <v>3613</v>
      </c>
      <c r="E142" s="3">
        <v>2826</v>
      </c>
      <c r="F142">
        <v>14</v>
      </c>
      <c r="G142" s="3">
        <v>2876</v>
      </c>
      <c r="H142" s="3">
        <v>2394</v>
      </c>
      <c r="I142" s="37">
        <f t="shared" si="28"/>
        <v>737</v>
      </c>
      <c r="J142" s="24">
        <f t="shared" si="29"/>
        <v>432</v>
      </c>
      <c r="K142" s="15">
        <f t="shared" si="26"/>
        <v>73.684210526315795</v>
      </c>
      <c r="L142" s="15"/>
      <c r="M142" s="15">
        <f t="shared" si="27"/>
        <v>79.601439247163029</v>
      </c>
      <c r="N142" s="48">
        <f t="shared" si="30"/>
        <v>20.398560752836971</v>
      </c>
      <c r="O142" s="15">
        <f t="shared" si="25"/>
        <v>84.71337579617834</v>
      </c>
      <c r="P142" s="15">
        <f t="shared" si="24"/>
        <v>15.28662420382166</v>
      </c>
      <c r="Q142" s="56">
        <v>15.28662420382166</v>
      </c>
      <c r="R142" s="3">
        <v>3539</v>
      </c>
      <c r="S142" s="36">
        <f t="shared" si="23"/>
        <v>2.0909861542808703</v>
      </c>
    </row>
    <row r="143" spans="1:19" x14ac:dyDescent="0.2">
      <c r="A143">
        <v>37</v>
      </c>
      <c r="B143" s="2">
        <v>44821</v>
      </c>
      <c r="C143">
        <v>17</v>
      </c>
      <c r="D143" s="3">
        <v>3595</v>
      </c>
      <c r="E143" s="3">
        <v>2521</v>
      </c>
      <c r="F143">
        <v>11</v>
      </c>
      <c r="G143" s="3">
        <v>2865</v>
      </c>
      <c r="H143" s="3">
        <v>2157</v>
      </c>
      <c r="I143" s="37">
        <f t="shared" si="28"/>
        <v>730</v>
      </c>
      <c r="J143" s="24">
        <f t="shared" si="29"/>
        <v>364</v>
      </c>
      <c r="K143" s="15">
        <f t="shared" si="26"/>
        <v>64.705882352941174</v>
      </c>
      <c r="L143" s="15"/>
      <c r="M143" s="15">
        <f t="shared" si="27"/>
        <v>79.694019471488176</v>
      </c>
      <c r="N143" s="48">
        <f t="shared" si="30"/>
        <v>20.305980528511824</v>
      </c>
      <c r="O143" s="15">
        <f t="shared" si="25"/>
        <v>85.561285204284019</v>
      </c>
      <c r="P143" s="15">
        <f t="shared" si="24"/>
        <v>14.438714795715981</v>
      </c>
      <c r="Q143" s="56">
        <v>14.438714795715981</v>
      </c>
      <c r="R143" s="3">
        <v>3539</v>
      </c>
      <c r="S143" s="36">
        <f t="shared" si="23"/>
        <v>1.5823679005368749</v>
      </c>
    </row>
    <row r="144" spans="1:19" x14ac:dyDescent="0.2">
      <c r="A144">
        <v>38</v>
      </c>
      <c r="B144" s="2">
        <v>44828</v>
      </c>
      <c r="C144">
        <v>20</v>
      </c>
      <c r="D144" s="3">
        <v>3590</v>
      </c>
      <c r="E144" s="3">
        <v>2573</v>
      </c>
      <c r="F144">
        <v>12</v>
      </c>
      <c r="G144" s="3">
        <v>2870</v>
      </c>
      <c r="H144" s="3">
        <v>2154</v>
      </c>
      <c r="I144" s="37">
        <f t="shared" si="28"/>
        <v>720</v>
      </c>
      <c r="J144" s="24">
        <f t="shared" si="29"/>
        <v>419</v>
      </c>
      <c r="K144" s="15">
        <f t="shared" si="26"/>
        <v>60</v>
      </c>
      <c r="L144" s="15"/>
      <c r="M144" s="15">
        <f t="shared" si="27"/>
        <v>79.944289693593319</v>
      </c>
      <c r="N144" s="48">
        <f t="shared" si="30"/>
        <v>20.055710306406681</v>
      </c>
      <c r="O144" s="15">
        <f t="shared" si="25"/>
        <v>83.715507190050531</v>
      </c>
      <c r="P144" s="15">
        <f t="shared" ref="P144:P145" si="31">100-O144</f>
        <v>16.284492809949469</v>
      </c>
      <c r="Q144" s="56">
        <v>16.284492809949469</v>
      </c>
      <c r="R144" s="3">
        <v>3539</v>
      </c>
      <c r="S144" s="36">
        <f t="shared" si="23"/>
        <v>1.4410850522746539</v>
      </c>
    </row>
    <row r="145" spans="1:21" x14ac:dyDescent="0.2">
      <c r="A145">
        <v>39</v>
      </c>
      <c r="B145" s="2">
        <v>44835</v>
      </c>
      <c r="C145">
        <v>24</v>
      </c>
      <c r="D145" s="3">
        <v>3578</v>
      </c>
      <c r="E145" s="3">
        <v>2399</v>
      </c>
      <c r="F145">
        <v>18</v>
      </c>
      <c r="G145" s="3">
        <v>2876</v>
      </c>
      <c r="H145" s="3">
        <v>2052</v>
      </c>
      <c r="I145" s="37">
        <f t="shared" si="28"/>
        <v>702</v>
      </c>
      <c r="J145" s="24">
        <f t="shared" si="29"/>
        <v>347</v>
      </c>
      <c r="K145" s="15">
        <f t="shared" si="26"/>
        <v>75</v>
      </c>
      <c r="L145" s="15"/>
      <c r="M145" s="15">
        <f t="shared" si="27"/>
        <v>80.380100614868638</v>
      </c>
      <c r="N145" s="48">
        <f t="shared" si="30"/>
        <v>19.619899385131362</v>
      </c>
      <c r="O145" s="15">
        <f t="shared" si="25"/>
        <v>85.535639849937468</v>
      </c>
      <c r="P145" s="15">
        <f t="shared" si="31"/>
        <v>14.464360150062532</v>
      </c>
      <c r="Q145" s="56">
        <v>14.464360150062532</v>
      </c>
      <c r="R145" s="3">
        <v>3539</v>
      </c>
      <c r="S145" s="36">
        <f t="shared" si="23"/>
        <v>1.1020062164453235</v>
      </c>
    </row>
    <row r="146" spans="1:21" ht="19" x14ac:dyDescent="0.25">
      <c r="H146" s="20" t="s">
        <v>13</v>
      </c>
      <c r="I146" s="20"/>
      <c r="J146" s="20"/>
      <c r="K146" s="17">
        <f>AVERAGE(K29:K145)</f>
        <v>69.456519493725907</v>
      </c>
      <c r="L146" s="17"/>
      <c r="M146" s="17">
        <f>AVERAGE(M29:M145)</f>
        <v>75.660883557403167</v>
      </c>
      <c r="N146" s="17"/>
      <c r="O146" s="17">
        <f>AVERAGE(O29:O145)</f>
        <v>74.240980539616388</v>
      </c>
      <c r="P146" s="17"/>
      <c r="Q146" s="57"/>
      <c r="R146" s="17"/>
      <c r="S146" s="20"/>
      <c r="U146" s="25"/>
    </row>
    <row r="147" spans="1:21" x14ac:dyDescent="0.2">
      <c r="H147" s="21" t="s">
        <v>14</v>
      </c>
      <c r="I147" s="21"/>
      <c r="J147" s="21"/>
      <c r="K147" s="18">
        <f>STDEV(K2:K145)</f>
        <v>12.681996788746197</v>
      </c>
      <c r="L147" s="18"/>
      <c r="M147" s="18">
        <f t="shared" ref="M147:O147" si="32">STDEV(M2:M145)</f>
        <v>4.9694113691117066</v>
      </c>
      <c r="N147" s="18"/>
      <c r="O147" s="18">
        <f t="shared" si="32"/>
        <v>8.6362237605594334</v>
      </c>
      <c r="P147" s="18"/>
      <c r="Q147" s="58"/>
      <c r="R147" s="18"/>
      <c r="S147" s="21"/>
    </row>
    <row r="148" spans="1:21" ht="18" x14ac:dyDescent="0.2">
      <c r="M148" s="26">
        <v>76.349999999999994</v>
      </c>
      <c r="N148" s="26"/>
    </row>
    <row r="149" spans="1:21" x14ac:dyDescent="0.2">
      <c r="M149" s="27" t="s">
        <v>78</v>
      </c>
      <c r="N149" s="27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3F750-6FCA-5C42-A45C-8CC322962B01}">
  <dimension ref="A1:U122"/>
  <sheetViews>
    <sheetView topLeftCell="E2" zoomScale="120" zoomScaleNormal="120" workbookViewId="0">
      <selection activeCell="G10" sqref="G10"/>
    </sheetView>
  </sheetViews>
  <sheetFormatPr baseColWidth="10" defaultRowHeight="16" x14ac:dyDescent="0.2"/>
  <cols>
    <col min="2" max="2" width="9.83203125" customWidth="1"/>
    <col min="8" max="8" width="11.83203125" style="7" bestFit="1" customWidth="1"/>
    <col min="9" max="9" width="10.83203125" style="7"/>
  </cols>
  <sheetData>
    <row r="1" spans="1:21" ht="68" x14ac:dyDescent="0.2">
      <c r="A1" s="1" t="s">
        <v>10</v>
      </c>
      <c r="B1" s="1" t="s">
        <v>0</v>
      </c>
      <c r="C1" s="1" t="s">
        <v>132</v>
      </c>
      <c r="D1" s="1" t="s">
        <v>131</v>
      </c>
      <c r="E1" s="47" t="s">
        <v>130</v>
      </c>
      <c r="F1" s="1" t="s">
        <v>4</v>
      </c>
      <c r="G1" s="1" t="s">
        <v>5</v>
      </c>
      <c r="H1" s="5" t="s">
        <v>11</v>
      </c>
      <c r="I1" s="5" t="s">
        <v>12</v>
      </c>
    </row>
    <row r="2" spans="1:21" x14ac:dyDescent="0.2">
      <c r="A2" s="1">
        <v>40</v>
      </c>
      <c r="B2" s="2">
        <v>43015</v>
      </c>
      <c r="C2">
        <v>6</v>
      </c>
      <c r="D2">
        <v>580</v>
      </c>
      <c r="E2" s="34">
        <f>D2/C2</f>
        <v>96.666666666666671</v>
      </c>
      <c r="F2">
        <v>5</v>
      </c>
      <c r="G2">
        <v>441</v>
      </c>
      <c r="H2" s="6">
        <f>100*F2/C2</f>
        <v>83.333333333333329</v>
      </c>
      <c r="I2" s="6">
        <f>100*G2/D2</f>
        <v>76.034482758620683</v>
      </c>
      <c r="R2" s="24"/>
      <c r="S2" s="24" t="s">
        <v>93</v>
      </c>
      <c r="T2" s="24" t="s">
        <v>94</v>
      </c>
      <c r="U2" s="24" t="s">
        <v>95</v>
      </c>
    </row>
    <row r="3" spans="1:21" ht="22" x14ac:dyDescent="0.3">
      <c r="A3" s="1">
        <v>41</v>
      </c>
      <c r="B3" s="2">
        <v>43022</v>
      </c>
      <c r="C3">
        <v>2</v>
      </c>
      <c r="D3">
        <v>592</v>
      </c>
      <c r="E3" s="34">
        <f t="shared" ref="E3:E66" si="0">D3/C3</f>
        <v>296</v>
      </c>
      <c r="F3">
        <v>1</v>
      </c>
      <c r="G3">
        <v>456</v>
      </c>
      <c r="H3" s="6">
        <f t="shared" ref="H3:H66" si="1">100*F3/C3</f>
        <v>50</v>
      </c>
      <c r="I3" s="6">
        <f t="shared" ref="I3:I66" si="2">100*G3/D3</f>
        <v>77.027027027027032</v>
      </c>
      <c r="R3" s="24" t="s">
        <v>90</v>
      </c>
      <c r="S3" s="37">
        <f>SUM(G67:G118)</f>
        <v>134925</v>
      </c>
      <c r="T3" s="37">
        <f>SUM(D67:D118)</f>
        <v>167328</v>
      </c>
      <c r="U3" s="38">
        <f>100*S3/T3</f>
        <v>80.635040160642575</v>
      </c>
    </row>
    <row r="4" spans="1:21" ht="22" x14ac:dyDescent="0.3">
      <c r="A4" s="1">
        <v>42</v>
      </c>
      <c r="B4" s="2">
        <v>43029</v>
      </c>
      <c r="C4">
        <v>11</v>
      </c>
      <c r="D4">
        <v>637</v>
      </c>
      <c r="E4" s="34">
        <f t="shared" si="0"/>
        <v>57.909090909090907</v>
      </c>
      <c r="F4">
        <v>7</v>
      </c>
      <c r="G4">
        <v>502</v>
      </c>
      <c r="H4" s="6">
        <f t="shared" si="1"/>
        <v>63.636363636363633</v>
      </c>
      <c r="I4" s="6">
        <f t="shared" si="2"/>
        <v>78.80690737833595</v>
      </c>
      <c r="R4" s="24"/>
      <c r="S4" s="24"/>
      <c r="T4" s="24"/>
      <c r="U4" s="38"/>
    </row>
    <row r="5" spans="1:21" ht="22" x14ac:dyDescent="0.3">
      <c r="A5" s="1">
        <v>43</v>
      </c>
      <c r="B5" s="2">
        <v>43036</v>
      </c>
      <c r="C5">
        <v>8</v>
      </c>
      <c r="D5">
        <v>602</v>
      </c>
      <c r="E5" s="34">
        <f t="shared" si="0"/>
        <v>75.25</v>
      </c>
      <c r="F5">
        <v>7</v>
      </c>
      <c r="G5">
        <v>460</v>
      </c>
      <c r="H5" s="6">
        <f t="shared" si="1"/>
        <v>87.5</v>
      </c>
      <c r="I5" s="6">
        <f t="shared" si="2"/>
        <v>76.411960132890371</v>
      </c>
      <c r="R5" s="24" t="s">
        <v>96</v>
      </c>
      <c r="S5" s="37">
        <f>SUM(G15:G66)</f>
        <v>135924</v>
      </c>
      <c r="T5" s="37">
        <f>SUM(D15:D66)</f>
        <v>168174</v>
      </c>
      <c r="U5" s="38">
        <f>100*S5/T5</f>
        <v>80.823432873095726</v>
      </c>
    </row>
    <row r="6" spans="1:21" x14ac:dyDescent="0.2">
      <c r="A6" s="1">
        <v>44</v>
      </c>
      <c r="B6" s="2">
        <v>43043</v>
      </c>
      <c r="C6">
        <v>9</v>
      </c>
      <c r="D6">
        <v>649</v>
      </c>
      <c r="E6" s="34">
        <f t="shared" si="0"/>
        <v>72.111111111111114</v>
      </c>
      <c r="F6">
        <v>6</v>
      </c>
      <c r="G6">
        <v>485</v>
      </c>
      <c r="H6" s="6">
        <f t="shared" si="1"/>
        <v>66.666666666666671</v>
      </c>
      <c r="I6" s="6">
        <f t="shared" si="2"/>
        <v>74.730354391371336</v>
      </c>
    </row>
    <row r="7" spans="1:21" ht="22" x14ac:dyDescent="0.3">
      <c r="A7" s="1">
        <v>45</v>
      </c>
      <c r="B7" s="2">
        <v>43050</v>
      </c>
      <c r="C7">
        <v>12</v>
      </c>
      <c r="D7">
        <v>658</v>
      </c>
      <c r="E7" s="34">
        <f t="shared" si="0"/>
        <v>54.833333333333336</v>
      </c>
      <c r="F7">
        <v>9</v>
      </c>
      <c r="G7">
        <v>509</v>
      </c>
      <c r="H7" s="6">
        <f t="shared" si="1"/>
        <v>75</v>
      </c>
      <c r="I7" s="6">
        <f t="shared" si="2"/>
        <v>77.355623100303944</v>
      </c>
      <c r="R7" s="24" t="s">
        <v>97</v>
      </c>
      <c r="S7" s="37">
        <f>SUM(G66:G80)</f>
        <v>47019</v>
      </c>
      <c r="T7" s="37">
        <f>SUM(D66:D80)</f>
        <v>57907</v>
      </c>
      <c r="U7" s="38">
        <f>100*S7/T7</f>
        <v>81.19743727010551</v>
      </c>
    </row>
    <row r="8" spans="1:21" x14ac:dyDescent="0.2">
      <c r="A8" s="1">
        <v>46</v>
      </c>
      <c r="B8" s="2">
        <v>43057</v>
      </c>
      <c r="C8">
        <v>16</v>
      </c>
      <c r="D8">
        <v>762</v>
      </c>
      <c r="E8" s="34">
        <f t="shared" si="0"/>
        <v>47.625</v>
      </c>
      <c r="F8">
        <v>9</v>
      </c>
      <c r="G8">
        <v>584</v>
      </c>
      <c r="H8" s="6">
        <f t="shared" si="1"/>
        <v>56.25</v>
      </c>
      <c r="I8" s="6">
        <f t="shared" si="2"/>
        <v>76.640419947506558</v>
      </c>
    </row>
    <row r="9" spans="1:21" ht="22" x14ac:dyDescent="0.3">
      <c r="A9" s="1">
        <v>47</v>
      </c>
      <c r="B9" s="2">
        <v>43064</v>
      </c>
      <c r="C9">
        <v>13</v>
      </c>
      <c r="D9">
        <v>734</v>
      </c>
      <c r="E9" s="34">
        <f t="shared" si="0"/>
        <v>56.46153846153846</v>
      </c>
      <c r="F9">
        <v>6</v>
      </c>
      <c r="G9">
        <v>571</v>
      </c>
      <c r="H9" s="6">
        <f t="shared" si="1"/>
        <v>46.153846153846153</v>
      </c>
      <c r="I9" s="6">
        <f t="shared" si="2"/>
        <v>77.792915531335154</v>
      </c>
      <c r="R9" s="24" t="s">
        <v>98</v>
      </c>
      <c r="S9" s="37">
        <f>SUM(G90:G110)</f>
        <v>46545</v>
      </c>
      <c r="T9" s="37">
        <f>SUM(D90:D110)</f>
        <v>58060</v>
      </c>
      <c r="U9" s="38">
        <f>100*S9/T9</f>
        <v>80.16706854977609</v>
      </c>
    </row>
    <row r="10" spans="1:21" x14ac:dyDescent="0.2">
      <c r="A10" s="1">
        <v>48</v>
      </c>
      <c r="B10" s="2">
        <v>43071</v>
      </c>
      <c r="C10">
        <v>29</v>
      </c>
      <c r="D10">
        <v>792</v>
      </c>
      <c r="E10" s="34">
        <f t="shared" si="0"/>
        <v>27.310344827586206</v>
      </c>
      <c r="F10">
        <v>21</v>
      </c>
      <c r="G10">
        <v>595</v>
      </c>
      <c r="H10" s="6">
        <f t="shared" si="1"/>
        <v>72.41379310344827</v>
      </c>
      <c r="I10" s="6">
        <f t="shared" si="2"/>
        <v>75.12626262626263</v>
      </c>
    </row>
    <row r="11" spans="1:21" ht="22" x14ac:dyDescent="0.3">
      <c r="A11" s="1">
        <v>49</v>
      </c>
      <c r="B11" s="2">
        <v>43078</v>
      </c>
      <c r="C11">
        <v>50</v>
      </c>
      <c r="D11">
        <v>866</v>
      </c>
      <c r="E11" s="34">
        <f t="shared" si="0"/>
        <v>17.32</v>
      </c>
      <c r="F11">
        <v>38</v>
      </c>
      <c r="G11">
        <v>661</v>
      </c>
      <c r="H11" s="6">
        <f t="shared" si="1"/>
        <v>76</v>
      </c>
      <c r="I11" s="6">
        <f t="shared" si="2"/>
        <v>76.327944572748265</v>
      </c>
      <c r="R11" s="24" t="s">
        <v>99</v>
      </c>
      <c r="S11" s="37">
        <f>SUM(G18:G29)</f>
        <v>40616</v>
      </c>
      <c r="T11" s="37">
        <f>SUM(D18:D29)</f>
        <v>49743</v>
      </c>
      <c r="U11" s="38">
        <f>100*S11/T11</f>
        <v>81.651689684980795</v>
      </c>
    </row>
    <row r="12" spans="1:21" x14ac:dyDescent="0.2">
      <c r="A12" s="1">
        <v>50</v>
      </c>
      <c r="B12" s="2">
        <v>43085</v>
      </c>
      <c r="C12">
        <v>61</v>
      </c>
      <c r="D12" s="3">
        <v>1013</v>
      </c>
      <c r="E12" s="34">
        <f t="shared" si="0"/>
        <v>16.606557377049182</v>
      </c>
      <c r="F12">
        <v>38</v>
      </c>
      <c r="G12">
        <v>771</v>
      </c>
      <c r="H12" s="6">
        <f t="shared" si="1"/>
        <v>62.295081967213115</v>
      </c>
      <c r="I12" s="6">
        <f t="shared" si="2"/>
        <v>76.110562685093782</v>
      </c>
    </row>
    <row r="13" spans="1:21" ht="22" x14ac:dyDescent="0.3">
      <c r="A13" s="1">
        <v>51</v>
      </c>
      <c r="B13" s="2">
        <v>43092</v>
      </c>
      <c r="C13">
        <v>143</v>
      </c>
      <c r="D13" s="3">
        <v>1150</v>
      </c>
      <c r="E13" s="34">
        <f t="shared" si="0"/>
        <v>8.0419580419580416</v>
      </c>
      <c r="F13">
        <v>108</v>
      </c>
      <c r="G13">
        <v>887</v>
      </c>
      <c r="H13" s="6">
        <f t="shared" si="1"/>
        <v>75.52447552447552</v>
      </c>
      <c r="I13" s="6">
        <f t="shared" si="2"/>
        <v>77.130434782608702</v>
      </c>
      <c r="R13" s="24" t="s">
        <v>100</v>
      </c>
      <c r="S13" s="37">
        <f>SUM(G34:G56)</f>
        <v>51904</v>
      </c>
      <c r="T13" s="37">
        <f>SUM(D34:D56)</f>
        <v>64604</v>
      </c>
      <c r="U13" s="38">
        <f>100*S13/T13</f>
        <v>80.341774503126743</v>
      </c>
    </row>
    <row r="14" spans="1:21" x14ac:dyDescent="0.2">
      <c r="A14" s="1">
        <v>52</v>
      </c>
      <c r="B14" s="2">
        <v>43099</v>
      </c>
      <c r="C14">
        <v>315</v>
      </c>
      <c r="D14" s="3">
        <v>1499</v>
      </c>
      <c r="E14" s="34">
        <f t="shared" si="0"/>
        <v>4.7587301587301587</v>
      </c>
      <c r="F14">
        <v>235</v>
      </c>
      <c r="G14" s="3">
        <v>1130</v>
      </c>
      <c r="H14" s="6">
        <f t="shared" si="1"/>
        <v>74.603174603174608</v>
      </c>
      <c r="I14" s="6">
        <f t="shared" si="2"/>
        <v>75.383589059372909</v>
      </c>
    </row>
    <row r="15" spans="1:21" x14ac:dyDescent="0.2">
      <c r="A15">
        <v>1</v>
      </c>
      <c r="B15" s="2">
        <v>43106</v>
      </c>
      <c r="C15">
        <v>621</v>
      </c>
      <c r="D15" s="3">
        <v>2207</v>
      </c>
      <c r="E15" s="34">
        <f t="shared" si="0"/>
        <v>3.5539452495974233</v>
      </c>
      <c r="F15">
        <v>479</v>
      </c>
      <c r="G15" s="3">
        <v>1711</v>
      </c>
      <c r="H15" s="6">
        <f t="shared" si="1"/>
        <v>77.133655394524965</v>
      </c>
      <c r="I15" s="6">
        <f t="shared" si="2"/>
        <v>77.526053466243766</v>
      </c>
    </row>
    <row r="16" spans="1:21" x14ac:dyDescent="0.2">
      <c r="A16">
        <v>2</v>
      </c>
      <c r="B16" s="2">
        <v>43113</v>
      </c>
      <c r="C16">
        <v>923</v>
      </c>
      <c r="D16" s="3">
        <v>2642</v>
      </c>
      <c r="E16" s="34">
        <f t="shared" si="0"/>
        <v>2.8624052004333693</v>
      </c>
      <c r="F16">
        <v>711</v>
      </c>
      <c r="G16" s="3">
        <v>2097</v>
      </c>
      <c r="H16" s="6">
        <f t="shared" si="1"/>
        <v>77.031419284940412</v>
      </c>
      <c r="I16" s="6">
        <f t="shared" si="2"/>
        <v>79.371688115064345</v>
      </c>
    </row>
    <row r="17" spans="1:9" x14ac:dyDescent="0.2">
      <c r="A17">
        <v>3</v>
      </c>
      <c r="B17" s="2">
        <v>43120</v>
      </c>
      <c r="C17" s="3">
        <v>1159</v>
      </c>
      <c r="D17" s="3">
        <v>3144</v>
      </c>
      <c r="E17" s="34">
        <f t="shared" si="0"/>
        <v>2.7126833477135461</v>
      </c>
      <c r="F17">
        <v>890</v>
      </c>
      <c r="G17" s="3">
        <v>2483</v>
      </c>
      <c r="H17" s="6">
        <f t="shared" si="1"/>
        <v>76.79033649698016</v>
      </c>
      <c r="I17" s="6">
        <f t="shared" si="2"/>
        <v>78.975826972010182</v>
      </c>
    </row>
    <row r="18" spans="1:9" x14ac:dyDescent="0.2">
      <c r="A18">
        <v>4</v>
      </c>
      <c r="B18" s="2">
        <v>43127</v>
      </c>
      <c r="C18" s="3">
        <v>1284</v>
      </c>
      <c r="D18" s="3">
        <v>4345</v>
      </c>
      <c r="E18" s="34">
        <f t="shared" si="0"/>
        <v>3.383956386292835</v>
      </c>
      <c r="F18">
        <v>995</v>
      </c>
      <c r="G18" s="3">
        <v>3564</v>
      </c>
      <c r="H18" s="6">
        <f t="shared" si="1"/>
        <v>77.492211838006227</v>
      </c>
      <c r="I18" s="6">
        <f t="shared" si="2"/>
        <v>82.025316455696199</v>
      </c>
    </row>
    <row r="19" spans="1:9" x14ac:dyDescent="0.2">
      <c r="A19">
        <v>5</v>
      </c>
      <c r="B19" s="2">
        <v>43134</v>
      </c>
      <c r="C19" s="3">
        <v>1358</v>
      </c>
      <c r="D19" s="3">
        <v>4864</v>
      </c>
      <c r="E19" s="34">
        <f t="shared" si="0"/>
        <v>3.581737849779087</v>
      </c>
      <c r="F19" s="3">
        <v>1085</v>
      </c>
      <c r="G19" s="3">
        <v>3995</v>
      </c>
      <c r="H19" s="6">
        <f t="shared" si="1"/>
        <v>79.896907216494839</v>
      </c>
      <c r="I19" s="6">
        <f t="shared" si="2"/>
        <v>82.134046052631575</v>
      </c>
    </row>
    <row r="20" spans="1:9" x14ac:dyDescent="0.2">
      <c r="A20">
        <v>6</v>
      </c>
      <c r="B20" s="2">
        <v>43141</v>
      </c>
      <c r="C20" s="3">
        <v>1243</v>
      </c>
      <c r="D20" s="3">
        <v>4691</v>
      </c>
      <c r="E20" s="34">
        <f t="shared" si="0"/>
        <v>3.7739340305711986</v>
      </c>
      <c r="F20">
        <v>975</v>
      </c>
      <c r="G20" s="3">
        <v>3808</v>
      </c>
      <c r="H20" s="6">
        <f t="shared" si="1"/>
        <v>78.439259855189064</v>
      </c>
      <c r="I20" s="6">
        <f t="shared" si="2"/>
        <v>81.17672138136858</v>
      </c>
    </row>
    <row r="21" spans="1:9" x14ac:dyDescent="0.2">
      <c r="A21">
        <v>7</v>
      </c>
      <c r="B21" s="2">
        <v>43148</v>
      </c>
      <c r="C21" s="3">
        <v>1179</v>
      </c>
      <c r="D21" s="3">
        <v>4599</v>
      </c>
      <c r="E21" s="34">
        <f t="shared" si="0"/>
        <v>3.9007633587786259</v>
      </c>
      <c r="F21">
        <v>910</v>
      </c>
      <c r="G21" s="3">
        <v>3734</v>
      </c>
      <c r="H21" s="6">
        <f t="shared" si="1"/>
        <v>77.184054283290919</v>
      </c>
      <c r="I21" s="6">
        <f t="shared" si="2"/>
        <v>81.191563383344203</v>
      </c>
    </row>
    <row r="22" spans="1:9" x14ac:dyDescent="0.2">
      <c r="A22">
        <v>8</v>
      </c>
      <c r="B22" s="2">
        <v>43155</v>
      </c>
      <c r="C22">
        <v>892</v>
      </c>
      <c r="D22" s="3">
        <v>4426</v>
      </c>
      <c r="E22" s="34">
        <f t="shared" si="0"/>
        <v>4.9618834080717491</v>
      </c>
      <c r="F22">
        <v>686</v>
      </c>
      <c r="G22" s="3">
        <v>3610</v>
      </c>
      <c r="H22" s="6">
        <f t="shared" si="1"/>
        <v>76.905829596412559</v>
      </c>
      <c r="I22" s="6">
        <f t="shared" si="2"/>
        <v>81.5634884771803</v>
      </c>
    </row>
    <row r="23" spans="1:9" x14ac:dyDescent="0.2">
      <c r="A23">
        <v>9</v>
      </c>
      <c r="B23" s="2">
        <v>43162</v>
      </c>
      <c r="C23">
        <v>738</v>
      </c>
      <c r="D23" s="3">
        <v>4044</v>
      </c>
      <c r="E23" s="34">
        <f t="shared" si="0"/>
        <v>5.4796747967479673</v>
      </c>
      <c r="F23">
        <v>596</v>
      </c>
      <c r="G23" s="3">
        <v>3281</v>
      </c>
      <c r="H23" s="6">
        <f t="shared" si="1"/>
        <v>80.758807588075882</v>
      </c>
      <c r="I23" s="6">
        <f t="shared" si="2"/>
        <v>81.132542037586546</v>
      </c>
    </row>
    <row r="24" spans="1:9" x14ac:dyDescent="0.2">
      <c r="A24">
        <v>10</v>
      </c>
      <c r="B24" s="2">
        <v>43169</v>
      </c>
      <c r="C24">
        <v>507</v>
      </c>
      <c r="D24" s="3">
        <v>4061</v>
      </c>
      <c r="E24" s="34">
        <f t="shared" si="0"/>
        <v>8.0098619329388558</v>
      </c>
      <c r="F24">
        <v>393</v>
      </c>
      <c r="G24" s="3">
        <v>3282</v>
      </c>
      <c r="H24" s="6">
        <f t="shared" si="1"/>
        <v>77.514792899408278</v>
      </c>
      <c r="I24" s="6">
        <f t="shared" si="2"/>
        <v>80.81753262743166</v>
      </c>
    </row>
    <row r="25" spans="1:9" x14ac:dyDescent="0.2">
      <c r="A25">
        <v>11</v>
      </c>
      <c r="B25" s="2">
        <v>43176</v>
      </c>
      <c r="C25">
        <v>444</v>
      </c>
      <c r="D25" s="3">
        <v>3853</v>
      </c>
      <c r="E25" s="34">
        <f t="shared" si="0"/>
        <v>8.6779279279279287</v>
      </c>
      <c r="F25">
        <v>347</v>
      </c>
      <c r="G25" s="3">
        <v>3110</v>
      </c>
      <c r="H25" s="6">
        <f t="shared" si="1"/>
        <v>78.153153153153156</v>
      </c>
      <c r="I25" s="6">
        <f t="shared" si="2"/>
        <v>80.716324941603943</v>
      </c>
    </row>
    <row r="26" spans="1:9" x14ac:dyDescent="0.2">
      <c r="A26">
        <v>12</v>
      </c>
      <c r="B26" s="2">
        <v>43183</v>
      </c>
      <c r="C26">
        <v>345</v>
      </c>
      <c r="D26" s="3">
        <v>3793</v>
      </c>
      <c r="E26" s="34">
        <f t="shared" si="0"/>
        <v>10.994202898550725</v>
      </c>
      <c r="F26">
        <v>272</v>
      </c>
      <c r="G26" s="3">
        <v>3123</v>
      </c>
      <c r="H26" s="6">
        <f t="shared" si="1"/>
        <v>78.840579710144922</v>
      </c>
      <c r="I26" s="6">
        <f t="shared" si="2"/>
        <v>82.335881887687847</v>
      </c>
    </row>
    <row r="27" spans="1:9" x14ac:dyDescent="0.2">
      <c r="A27">
        <v>13</v>
      </c>
      <c r="B27" s="2">
        <v>43190</v>
      </c>
      <c r="C27">
        <v>284</v>
      </c>
      <c r="D27" s="3">
        <v>3779</v>
      </c>
      <c r="E27" s="34">
        <f t="shared" si="0"/>
        <v>13.306338028169014</v>
      </c>
      <c r="F27">
        <v>224</v>
      </c>
      <c r="G27" s="3">
        <v>3125</v>
      </c>
      <c r="H27" s="6">
        <f t="shared" si="1"/>
        <v>78.873239436619713</v>
      </c>
      <c r="I27" s="6">
        <f t="shared" si="2"/>
        <v>82.693834347711032</v>
      </c>
    </row>
    <row r="28" spans="1:9" x14ac:dyDescent="0.2">
      <c r="A28">
        <v>14</v>
      </c>
      <c r="B28" s="2">
        <v>43197</v>
      </c>
      <c r="C28">
        <v>300</v>
      </c>
      <c r="D28" s="3">
        <v>3698</v>
      </c>
      <c r="E28" s="34">
        <f t="shared" si="0"/>
        <v>12.326666666666666</v>
      </c>
      <c r="F28">
        <v>241</v>
      </c>
      <c r="G28" s="3">
        <v>3025</v>
      </c>
      <c r="H28" s="6">
        <f t="shared" si="1"/>
        <v>80.333333333333329</v>
      </c>
      <c r="I28" s="6">
        <f t="shared" si="2"/>
        <v>81.800973499188757</v>
      </c>
    </row>
    <row r="29" spans="1:9" x14ac:dyDescent="0.2">
      <c r="A29">
        <v>15</v>
      </c>
      <c r="B29" s="2">
        <v>43204</v>
      </c>
      <c r="C29">
        <v>214</v>
      </c>
      <c r="D29" s="3">
        <v>3590</v>
      </c>
      <c r="E29" s="34">
        <f t="shared" si="0"/>
        <v>16.77570093457944</v>
      </c>
      <c r="F29">
        <v>181</v>
      </c>
      <c r="G29" s="3">
        <v>2959</v>
      </c>
      <c r="H29" s="6">
        <f t="shared" si="1"/>
        <v>84.579439252336442</v>
      </c>
      <c r="I29" s="6">
        <f t="shared" si="2"/>
        <v>82.423398328690809</v>
      </c>
    </row>
    <row r="30" spans="1:9" x14ac:dyDescent="0.2">
      <c r="A30">
        <v>16</v>
      </c>
      <c r="B30" s="2">
        <v>43211</v>
      </c>
      <c r="C30">
        <v>153</v>
      </c>
      <c r="D30" s="3">
        <v>3430</v>
      </c>
      <c r="E30" s="34">
        <f t="shared" si="0"/>
        <v>22.41830065359477</v>
      </c>
      <c r="F30">
        <v>118</v>
      </c>
      <c r="G30" s="3">
        <v>2774</v>
      </c>
      <c r="H30" s="6">
        <f t="shared" si="1"/>
        <v>77.124183006535944</v>
      </c>
      <c r="I30" s="6">
        <f t="shared" si="2"/>
        <v>80.874635568513114</v>
      </c>
    </row>
    <row r="31" spans="1:9" x14ac:dyDescent="0.2">
      <c r="A31">
        <v>17</v>
      </c>
      <c r="B31" s="2">
        <v>43218</v>
      </c>
      <c r="C31">
        <v>119</v>
      </c>
      <c r="D31" s="3">
        <v>3395</v>
      </c>
      <c r="E31" s="34">
        <f t="shared" si="0"/>
        <v>28.529411764705884</v>
      </c>
      <c r="F31">
        <v>96</v>
      </c>
      <c r="G31" s="3">
        <v>2765</v>
      </c>
      <c r="H31" s="6">
        <f t="shared" si="1"/>
        <v>80.672268907563023</v>
      </c>
      <c r="I31" s="6">
        <f t="shared" si="2"/>
        <v>81.44329896907216</v>
      </c>
    </row>
    <row r="32" spans="1:9" x14ac:dyDescent="0.2">
      <c r="A32">
        <v>18</v>
      </c>
      <c r="B32" s="2">
        <v>43225</v>
      </c>
      <c r="C32">
        <v>106</v>
      </c>
      <c r="D32" s="3">
        <v>3198</v>
      </c>
      <c r="E32" s="34">
        <f t="shared" si="0"/>
        <v>30.169811320754718</v>
      </c>
      <c r="F32">
        <v>82</v>
      </c>
      <c r="G32" s="3">
        <v>2634</v>
      </c>
      <c r="H32" s="6">
        <f t="shared" si="1"/>
        <v>77.35849056603773</v>
      </c>
      <c r="I32" s="6">
        <f t="shared" si="2"/>
        <v>82.3639774859287</v>
      </c>
    </row>
    <row r="33" spans="1:9" x14ac:dyDescent="0.2">
      <c r="A33">
        <v>19</v>
      </c>
      <c r="B33" s="2">
        <v>43232</v>
      </c>
      <c r="C33">
        <v>53</v>
      </c>
      <c r="D33" s="3">
        <v>3033</v>
      </c>
      <c r="E33" s="34">
        <f t="shared" si="0"/>
        <v>57.226415094339622</v>
      </c>
      <c r="F33">
        <v>46</v>
      </c>
      <c r="G33" s="3">
        <v>2456</v>
      </c>
      <c r="H33" s="6">
        <f t="shared" si="1"/>
        <v>86.79245283018868</v>
      </c>
      <c r="I33" s="6">
        <f t="shared" si="2"/>
        <v>80.975931421035284</v>
      </c>
    </row>
    <row r="34" spans="1:9" x14ac:dyDescent="0.2">
      <c r="A34">
        <v>20</v>
      </c>
      <c r="B34" s="2">
        <v>43239</v>
      </c>
      <c r="C34">
        <v>43</v>
      </c>
      <c r="D34" s="3">
        <v>2955</v>
      </c>
      <c r="E34" s="34">
        <f t="shared" si="0"/>
        <v>68.720930232558146</v>
      </c>
      <c r="F34">
        <v>30</v>
      </c>
      <c r="G34" s="3">
        <v>2401</v>
      </c>
      <c r="H34" s="6">
        <f t="shared" si="1"/>
        <v>69.767441860465112</v>
      </c>
      <c r="I34" s="6">
        <f t="shared" si="2"/>
        <v>81.252115059221651</v>
      </c>
    </row>
    <row r="35" spans="1:9" x14ac:dyDescent="0.2">
      <c r="A35">
        <v>21</v>
      </c>
      <c r="B35" s="2">
        <v>43246</v>
      </c>
      <c r="C35">
        <v>26</v>
      </c>
      <c r="D35" s="3">
        <v>2951</v>
      </c>
      <c r="E35" s="34">
        <f t="shared" si="0"/>
        <v>113.5</v>
      </c>
      <c r="F35">
        <v>14</v>
      </c>
      <c r="G35" s="3">
        <v>2368</v>
      </c>
      <c r="H35" s="6">
        <f t="shared" si="1"/>
        <v>53.846153846153847</v>
      </c>
      <c r="I35" s="6">
        <f t="shared" si="2"/>
        <v>80.243985089800063</v>
      </c>
    </row>
    <row r="36" spans="1:9" x14ac:dyDescent="0.2">
      <c r="A36">
        <v>22</v>
      </c>
      <c r="B36" s="2">
        <v>43253</v>
      </c>
      <c r="C36">
        <v>26</v>
      </c>
      <c r="D36" s="3">
        <v>2905</v>
      </c>
      <c r="E36" s="34">
        <f t="shared" si="0"/>
        <v>111.73076923076923</v>
      </c>
      <c r="F36">
        <v>18</v>
      </c>
      <c r="G36" s="3">
        <v>2325</v>
      </c>
      <c r="H36" s="6">
        <f t="shared" si="1"/>
        <v>69.230769230769226</v>
      </c>
      <c r="I36" s="6">
        <f t="shared" si="2"/>
        <v>80.034423407917387</v>
      </c>
    </row>
    <row r="37" spans="1:9" x14ac:dyDescent="0.2">
      <c r="A37">
        <v>23</v>
      </c>
      <c r="B37" s="2">
        <v>43260</v>
      </c>
      <c r="C37">
        <v>14</v>
      </c>
      <c r="D37" s="3">
        <v>2908</v>
      </c>
      <c r="E37" s="34">
        <f t="shared" si="0"/>
        <v>207.71428571428572</v>
      </c>
      <c r="F37">
        <v>11</v>
      </c>
      <c r="G37" s="3">
        <v>2304</v>
      </c>
      <c r="H37" s="6">
        <f t="shared" si="1"/>
        <v>78.571428571428569</v>
      </c>
      <c r="I37" s="6">
        <f t="shared" si="2"/>
        <v>79.229711141678123</v>
      </c>
    </row>
    <row r="38" spans="1:9" x14ac:dyDescent="0.2">
      <c r="A38">
        <v>24</v>
      </c>
      <c r="B38" s="2">
        <v>43267</v>
      </c>
      <c r="C38">
        <v>14</v>
      </c>
      <c r="D38" s="3">
        <v>2935</v>
      </c>
      <c r="E38" s="34">
        <f t="shared" si="0"/>
        <v>209.64285714285714</v>
      </c>
      <c r="F38">
        <v>7</v>
      </c>
      <c r="G38" s="3">
        <v>2373</v>
      </c>
      <c r="H38" s="6">
        <f t="shared" si="1"/>
        <v>50</v>
      </c>
      <c r="I38" s="6">
        <f t="shared" si="2"/>
        <v>80.851788756388416</v>
      </c>
    </row>
    <row r="39" spans="1:9" x14ac:dyDescent="0.2">
      <c r="A39">
        <v>25</v>
      </c>
      <c r="B39" s="2">
        <v>43274</v>
      </c>
      <c r="C39">
        <v>7</v>
      </c>
      <c r="D39" s="3">
        <v>2866</v>
      </c>
      <c r="E39" s="34">
        <f t="shared" si="0"/>
        <v>409.42857142857144</v>
      </c>
      <c r="F39">
        <v>6</v>
      </c>
      <c r="G39" s="3">
        <v>2308</v>
      </c>
      <c r="H39" s="6">
        <f t="shared" si="1"/>
        <v>85.714285714285708</v>
      </c>
      <c r="I39" s="6">
        <f t="shared" si="2"/>
        <v>80.530355896720167</v>
      </c>
    </row>
    <row r="40" spans="1:9" x14ac:dyDescent="0.2">
      <c r="A40">
        <v>26</v>
      </c>
      <c r="B40" s="2">
        <v>43281</v>
      </c>
      <c r="C40">
        <v>9</v>
      </c>
      <c r="D40" s="3">
        <v>2868</v>
      </c>
      <c r="E40" s="34">
        <f t="shared" si="0"/>
        <v>318.66666666666669</v>
      </c>
      <c r="F40">
        <v>6</v>
      </c>
      <c r="G40" s="3">
        <v>2304</v>
      </c>
      <c r="H40" s="6">
        <f t="shared" si="1"/>
        <v>66.666666666666671</v>
      </c>
      <c r="I40" s="6">
        <f t="shared" si="2"/>
        <v>80.3347280334728</v>
      </c>
    </row>
    <row r="41" spans="1:9" x14ac:dyDescent="0.2">
      <c r="A41">
        <v>27</v>
      </c>
      <c r="B41" s="2">
        <v>43288</v>
      </c>
      <c r="C41">
        <v>10</v>
      </c>
      <c r="D41" s="3">
        <v>2769</v>
      </c>
      <c r="E41" s="34">
        <f t="shared" si="0"/>
        <v>276.89999999999998</v>
      </c>
      <c r="F41">
        <v>9</v>
      </c>
      <c r="G41" s="3">
        <v>2261</v>
      </c>
      <c r="H41" s="6">
        <f t="shared" si="1"/>
        <v>90</v>
      </c>
      <c r="I41" s="6">
        <f t="shared" si="2"/>
        <v>81.654026724449253</v>
      </c>
    </row>
    <row r="42" spans="1:9" x14ac:dyDescent="0.2">
      <c r="A42">
        <v>28</v>
      </c>
      <c r="B42" s="2">
        <v>43295</v>
      </c>
      <c r="C42">
        <v>5</v>
      </c>
      <c r="D42" s="3">
        <v>2781</v>
      </c>
      <c r="E42" s="34">
        <f t="shared" si="0"/>
        <v>556.20000000000005</v>
      </c>
      <c r="F42">
        <v>3</v>
      </c>
      <c r="G42" s="3">
        <v>2239</v>
      </c>
      <c r="H42" s="6">
        <f t="shared" si="1"/>
        <v>60</v>
      </c>
      <c r="I42" s="6">
        <f t="shared" si="2"/>
        <v>80.510607695073716</v>
      </c>
    </row>
    <row r="43" spans="1:9" x14ac:dyDescent="0.2">
      <c r="A43">
        <v>29</v>
      </c>
      <c r="B43" s="2">
        <v>43302</v>
      </c>
      <c r="C43">
        <v>8</v>
      </c>
      <c r="D43" s="3">
        <v>2706</v>
      </c>
      <c r="E43" s="34">
        <f t="shared" si="0"/>
        <v>338.25</v>
      </c>
      <c r="F43">
        <v>4</v>
      </c>
      <c r="G43" s="3">
        <v>2149</v>
      </c>
      <c r="H43" s="6">
        <f t="shared" si="1"/>
        <v>50</v>
      </c>
      <c r="I43" s="6">
        <f t="shared" si="2"/>
        <v>79.416112342941616</v>
      </c>
    </row>
    <row r="44" spans="1:9" x14ac:dyDescent="0.2">
      <c r="A44">
        <v>30</v>
      </c>
      <c r="B44" s="2">
        <v>43309</v>
      </c>
      <c r="C44">
        <v>12</v>
      </c>
      <c r="D44" s="3">
        <v>2700</v>
      </c>
      <c r="E44" s="34">
        <f t="shared" si="0"/>
        <v>225</v>
      </c>
      <c r="F44">
        <v>7</v>
      </c>
      <c r="G44" s="3">
        <v>2179</v>
      </c>
      <c r="H44" s="6">
        <f t="shared" si="1"/>
        <v>58.333333333333336</v>
      </c>
      <c r="I44" s="6">
        <f t="shared" si="2"/>
        <v>80.703703703703709</v>
      </c>
    </row>
    <row r="45" spans="1:9" x14ac:dyDescent="0.2">
      <c r="A45">
        <v>31</v>
      </c>
      <c r="B45" s="2">
        <v>43316</v>
      </c>
      <c r="C45">
        <v>4</v>
      </c>
      <c r="D45" s="3">
        <v>2661</v>
      </c>
      <c r="E45" s="34">
        <f t="shared" si="0"/>
        <v>665.25</v>
      </c>
      <c r="F45">
        <v>0</v>
      </c>
      <c r="G45" s="3">
        <v>2140</v>
      </c>
      <c r="H45" s="6">
        <f t="shared" si="1"/>
        <v>0</v>
      </c>
      <c r="I45" s="6">
        <f t="shared" si="2"/>
        <v>80.420894400601284</v>
      </c>
    </row>
    <row r="46" spans="1:9" x14ac:dyDescent="0.2">
      <c r="A46">
        <v>32</v>
      </c>
      <c r="B46" s="2">
        <v>43323</v>
      </c>
      <c r="C46">
        <v>10</v>
      </c>
      <c r="D46" s="3">
        <v>2673</v>
      </c>
      <c r="E46" s="34">
        <f t="shared" si="0"/>
        <v>267.3</v>
      </c>
      <c r="F46">
        <v>5</v>
      </c>
      <c r="G46" s="3">
        <v>2098</v>
      </c>
      <c r="H46" s="6">
        <f t="shared" si="1"/>
        <v>50</v>
      </c>
      <c r="I46" s="6">
        <f t="shared" si="2"/>
        <v>78.488589599700717</v>
      </c>
    </row>
    <row r="47" spans="1:9" x14ac:dyDescent="0.2">
      <c r="A47">
        <v>33</v>
      </c>
      <c r="B47" s="2">
        <v>43330</v>
      </c>
      <c r="C47">
        <v>5</v>
      </c>
      <c r="D47" s="3">
        <v>2616</v>
      </c>
      <c r="E47" s="34">
        <f t="shared" si="0"/>
        <v>523.20000000000005</v>
      </c>
      <c r="F47">
        <v>2</v>
      </c>
      <c r="G47" s="3">
        <v>2102</v>
      </c>
      <c r="H47" s="6">
        <f t="shared" si="1"/>
        <v>40</v>
      </c>
      <c r="I47" s="6">
        <f t="shared" si="2"/>
        <v>80.351681957186543</v>
      </c>
    </row>
    <row r="48" spans="1:9" x14ac:dyDescent="0.2">
      <c r="A48">
        <v>34</v>
      </c>
      <c r="B48" s="2">
        <v>43337</v>
      </c>
      <c r="C48">
        <v>10</v>
      </c>
      <c r="D48" s="3">
        <v>2713</v>
      </c>
      <c r="E48" s="34">
        <f t="shared" si="0"/>
        <v>271.3</v>
      </c>
      <c r="F48">
        <v>5</v>
      </c>
      <c r="G48" s="3">
        <v>2146</v>
      </c>
      <c r="H48" s="6">
        <f t="shared" si="1"/>
        <v>50</v>
      </c>
      <c r="I48" s="6">
        <f t="shared" si="2"/>
        <v>79.100626612605964</v>
      </c>
    </row>
    <row r="49" spans="1:9" x14ac:dyDescent="0.2">
      <c r="A49">
        <v>35</v>
      </c>
      <c r="B49" s="2">
        <v>43344</v>
      </c>
      <c r="C49">
        <v>6</v>
      </c>
      <c r="D49" s="3">
        <v>2630</v>
      </c>
      <c r="E49" s="34">
        <f t="shared" si="0"/>
        <v>438.33333333333331</v>
      </c>
      <c r="F49">
        <v>5</v>
      </c>
      <c r="G49" s="3">
        <v>2125</v>
      </c>
      <c r="H49" s="6">
        <f t="shared" si="1"/>
        <v>83.333333333333329</v>
      </c>
      <c r="I49" s="6">
        <f t="shared" si="2"/>
        <v>80.798479087452478</v>
      </c>
    </row>
    <row r="50" spans="1:9" x14ac:dyDescent="0.2">
      <c r="A50">
        <v>36</v>
      </c>
      <c r="B50" s="2">
        <v>43351</v>
      </c>
      <c r="C50">
        <v>6</v>
      </c>
      <c r="D50" s="3">
        <v>2749</v>
      </c>
      <c r="E50" s="34">
        <f t="shared" si="0"/>
        <v>458.16666666666669</v>
      </c>
      <c r="F50">
        <v>3</v>
      </c>
      <c r="G50" s="3">
        <v>2208</v>
      </c>
      <c r="H50" s="6">
        <f t="shared" si="1"/>
        <v>50</v>
      </c>
      <c r="I50" s="6">
        <f t="shared" si="2"/>
        <v>80.320116405965805</v>
      </c>
    </row>
    <row r="51" spans="1:9" x14ac:dyDescent="0.2">
      <c r="A51">
        <v>37</v>
      </c>
      <c r="B51" s="2">
        <v>43358</v>
      </c>
      <c r="C51">
        <v>8</v>
      </c>
      <c r="D51" s="3">
        <v>2761</v>
      </c>
      <c r="E51" s="34">
        <f t="shared" si="0"/>
        <v>345.125</v>
      </c>
      <c r="F51">
        <v>4</v>
      </c>
      <c r="G51" s="3">
        <v>2233</v>
      </c>
      <c r="H51" s="6">
        <f t="shared" si="1"/>
        <v>50</v>
      </c>
      <c r="I51" s="6">
        <f t="shared" si="2"/>
        <v>80.876494023904385</v>
      </c>
    </row>
    <row r="52" spans="1:9" x14ac:dyDescent="0.2">
      <c r="A52">
        <v>38</v>
      </c>
      <c r="B52" s="2">
        <v>43365</v>
      </c>
      <c r="C52">
        <v>11</v>
      </c>
      <c r="D52" s="3">
        <v>2819</v>
      </c>
      <c r="E52" s="34">
        <f t="shared" si="0"/>
        <v>256.27272727272725</v>
      </c>
      <c r="F52">
        <v>7</v>
      </c>
      <c r="G52" s="3">
        <v>2308</v>
      </c>
      <c r="H52" s="6">
        <f t="shared" si="1"/>
        <v>63.636363636363633</v>
      </c>
      <c r="I52" s="6">
        <f t="shared" si="2"/>
        <v>81.873004611564383</v>
      </c>
    </row>
    <row r="53" spans="1:9" x14ac:dyDescent="0.2">
      <c r="A53">
        <v>39</v>
      </c>
      <c r="B53" s="2">
        <v>43372</v>
      </c>
      <c r="C53">
        <v>14</v>
      </c>
      <c r="D53" s="3">
        <v>2814</v>
      </c>
      <c r="E53" s="34">
        <f t="shared" si="0"/>
        <v>201</v>
      </c>
      <c r="F53">
        <v>10</v>
      </c>
      <c r="G53" s="3">
        <v>2303</v>
      </c>
      <c r="H53" s="6">
        <f t="shared" si="1"/>
        <v>71.428571428571431</v>
      </c>
      <c r="I53" s="6">
        <f t="shared" si="2"/>
        <v>81.840796019900495</v>
      </c>
    </row>
    <row r="54" spans="1:9" x14ac:dyDescent="0.2">
      <c r="A54" s="1">
        <v>40</v>
      </c>
      <c r="B54" s="4">
        <v>43379</v>
      </c>
      <c r="C54">
        <v>10</v>
      </c>
      <c r="D54" s="3">
        <v>2970</v>
      </c>
      <c r="E54" s="34">
        <f t="shared" si="0"/>
        <v>297</v>
      </c>
      <c r="F54">
        <v>4</v>
      </c>
      <c r="G54" s="3">
        <v>2391</v>
      </c>
      <c r="H54" s="6">
        <f t="shared" si="1"/>
        <v>40</v>
      </c>
      <c r="I54" s="6">
        <f t="shared" si="2"/>
        <v>80.505050505050505</v>
      </c>
    </row>
    <row r="55" spans="1:9" x14ac:dyDescent="0.2">
      <c r="A55" s="1">
        <v>41</v>
      </c>
      <c r="B55" s="4">
        <v>43386</v>
      </c>
      <c r="C55">
        <v>12</v>
      </c>
      <c r="D55" s="3">
        <v>2865</v>
      </c>
      <c r="E55" s="34">
        <f t="shared" si="0"/>
        <v>238.75</v>
      </c>
      <c r="F55">
        <v>8</v>
      </c>
      <c r="G55" s="3">
        <v>2271</v>
      </c>
      <c r="H55" s="6">
        <f t="shared" si="1"/>
        <v>66.666666666666671</v>
      </c>
      <c r="I55" s="6">
        <f t="shared" si="2"/>
        <v>79.267015706806276</v>
      </c>
    </row>
    <row r="56" spans="1:9" x14ac:dyDescent="0.2">
      <c r="A56" s="1">
        <v>42</v>
      </c>
      <c r="B56" s="4">
        <v>43393</v>
      </c>
      <c r="C56">
        <v>18</v>
      </c>
      <c r="D56" s="3">
        <v>2989</v>
      </c>
      <c r="E56" s="34">
        <f t="shared" si="0"/>
        <v>166.05555555555554</v>
      </c>
      <c r="F56">
        <v>11</v>
      </c>
      <c r="G56" s="3">
        <v>2368</v>
      </c>
      <c r="H56" s="6">
        <f t="shared" si="1"/>
        <v>61.111111111111114</v>
      </c>
      <c r="I56" s="6">
        <f t="shared" si="2"/>
        <v>79.223820675811311</v>
      </c>
    </row>
    <row r="57" spans="1:9" x14ac:dyDescent="0.2">
      <c r="A57" s="1">
        <v>43</v>
      </c>
      <c r="B57" s="4">
        <v>43400</v>
      </c>
      <c r="C57">
        <v>24</v>
      </c>
      <c r="D57" s="3">
        <v>3066</v>
      </c>
      <c r="E57" s="34">
        <f t="shared" si="0"/>
        <v>127.75</v>
      </c>
      <c r="F57">
        <v>13</v>
      </c>
      <c r="G57" s="3">
        <v>2495</v>
      </c>
      <c r="H57" s="6">
        <f t="shared" si="1"/>
        <v>54.166666666666664</v>
      </c>
      <c r="I57" s="6">
        <f t="shared" si="2"/>
        <v>81.376386170906713</v>
      </c>
    </row>
    <row r="58" spans="1:9" x14ac:dyDescent="0.2">
      <c r="A58" s="1">
        <v>44</v>
      </c>
      <c r="B58" s="4">
        <v>43407</v>
      </c>
      <c r="C58">
        <v>25</v>
      </c>
      <c r="D58" s="3">
        <v>3004</v>
      </c>
      <c r="E58" s="34">
        <f t="shared" si="0"/>
        <v>120.16</v>
      </c>
      <c r="F58">
        <v>17</v>
      </c>
      <c r="G58" s="3">
        <v>2461</v>
      </c>
      <c r="H58" s="6">
        <f t="shared" si="1"/>
        <v>68</v>
      </c>
      <c r="I58" s="6">
        <f t="shared" si="2"/>
        <v>81.924101198402127</v>
      </c>
    </row>
    <row r="59" spans="1:9" x14ac:dyDescent="0.2">
      <c r="A59" s="1">
        <v>45</v>
      </c>
      <c r="B59" s="4">
        <v>43414</v>
      </c>
      <c r="C59">
        <v>30</v>
      </c>
      <c r="D59" s="3">
        <v>3022</v>
      </c>
      <c r="E59" s="34">
        <f t="shared" si="0"/>
        <v>100.73333333333333</v>
      </c>
      <c r="F59">
        <v>17</v>
      </c>
      <c r="G59" s="3">
        <v>2445</v>
      </c>
      <c r="H59" s="6">
        <f t="shared" si="1"/>
        <v>56.666666666666664</v>
      </c>
      <c r="I59" s="6">
        <f t="shared" si="2"/>
        <v>80.90668431502317</v>
      </c>
    </row>
    <row r="60" spans="1:9" x14ac:dyDescent="0.2">
      <c r="A60" s="1">
        <v>46</v>
      </c>
      <c r="B60" s="4">
        <v>43421</v>
      </c>
      <c r="C60">
        <v>26</v>
      </c>
      <c r="D60" s="3">
        <v>3143</v>
      </c>
      <c r="E60" s="34">
        <f t="shared" si="0"/>
        <v>120.88461538461539</v>
      </c>
      <c r="F60">
        <v>16</v>
      </c>
      <c r="G60" s="3">
        <v>2529</v>
      </c>
      <c r="H60" s="6">
        <f t="shared" si="1"/>
        <v>61.53846153846154</v>
      </c>
      <c r="I60" s="6">
        <f t="shared" si="2"/>
        <v>80.464524339802736</v>
      </c>
    </row>
    <row r="61" spans="1:9" x14ac:dyDescent="0.2">
      <c r="A61" s="1">
        <v>47</v>
      </c>
      <c r="B61" s="4">
        <v>43428</v>
      </c>
      <c r="C61">
        <v>31</v>
      </c>
      <c r="D61" s="3">
        <v>3178</v>
      </c>
      <c r="E61" s="34">
        <f t="shared" si="0"/>
        <v>102.51612903225806</v>
      </c>
      <c r="F61">
        <v>21</v>
      </c>
      <c r="G61" s="3">
        <v>2560</v>
      </c>
      <c r="H61" s="6">
        <f t="shared" si="1"/>
        <v>67.741935483870961</v>
      </c>
      <c r="I61" s="6">
        <f t="shared" si="2"/>
        <v>80.553807426054121</v>
      </c>
    </row>
    <row r="62" spans="1:9" x14ac:dyDescent="0.2">
      <c r="A62" s="1">
        <v>48</v>
      </c>
      <c r="B62" s="4">
        <v>43435</v>
      </c>
      <c r="C62">
        <v>38</v>
      </c>
      <c r="D62" s="3">
        <v>3288</v>
      </c>
      <c r="E62" s="34">
        <f t="shared" si="0"/>
        <v>86.526315789473685</v>
      </c>
      <c r="F62">
        <v>23</v>
      </c>
      <c r="G62" s="3">
        <v>2639</v>
      </c>
      <c r="H62" s="6">
        <f t="shared" si="1"/>
        <v>60.526315789473685</v>
      </c>
      <c r="I62" s="6">
        <f t="shared" si="2"/>
        <v>80.261557177615572</v>
      </c>
    </row>
    <row r="63" spans="1:9" x14ac:dyDescent="0.2">
      <c r="A63" s="1">
        <v>49</v>
      </c>
      <c r="B63" s="4">
        <v>43442</v>
      </c>
      <c r="C63">
        <v>56</v>
      </c>
      <c r="D63" s="3">
        <v>3399</v>
      </c>
      <c r="E63" s="34">
        <f t="shared" si="0"/>
        <v>60.696428571428569</v>
      </c>
      <c r="F63">
        <v>34</v>
      </c>
      <c r="G63" s="3">
        <v>2748</v>
      </c>
      <c r="H63" s="6">
        <f t="shared" si="1"/>
        <v>60.714285714285715</v>
      </c>
      <c r="I63" s="6">
        <f t="shared" si="2"/>
        <v>80.847308031774048</v>
      </c>
    </row>
    <row r="64" spans="1:9" x14ac:dyDescent="0.2">
      <c r="A64" s="1">
        <v>50</v>
      </c>
      <c r="B64" s="4">
        <v>43449</v>
      </c>
      <c r="C64">
        <v>52</v>
      </c>
      <c r="D64" s="3">
        <v>3552</v>
      </c>
      <c r="E64" s="34">
        <f t="shared" si="0"/>
        <v>68.307692307692307</v>
      </c>
      <c r="F64">
        <v>32</v>
      </c>
      <c r="G64" s="3">
        <v>2843</v>
      </c>
      <c r="H64" s="6">
        <f t="shared" si="1"/>
        <v>61.53846153846154</v>
      </c>
      <c r="I64" s="6">
        <f t="shared" si="2"/>
        <v>80.039414414414409</v>
      </c>
    </row>
    <row r="65" spans="1:9" x14ac:dyDescent="0.2">
      <c r="A65" s="1">
        <v>51</v>
      </c>
      <c r="B65" s="4">
        <v>43456</v>
      </c>
      <c r="C65">
        <v>88</v>
      </c>
      <c r="D65" s="3">
        <v>3490</v>
      </c>
      <c r="E65" s="34">
        <f t="shared" si="0"/>
        <v>39.659090909090907</v>
      </c>
      <c r="F65">
        <v>58</v>
      </c>
      <c r="G65" s="3">
        <v>2825</v>
      </c>
      <c r="H65" s="6">
        <f t="shared" si="1"/>
        <v>65.909090909090907</v>
      </c>
      <c r="I65" s="6">
        <f t="shared" si="2"/>
        <v>80.94555873925502</v>
      </c>
    </row>
    <row r="66" spans="1:9" x14ac:dyDescent="0.2">
      <c r="A66" s="1">
        <v>52</v>
      </c>
      <c r="B66" s="4">
        <v>43463</v>
      </c>
      <c r="C66">
        <v>141</v>
      </c>
      <c r="D66" s="3">
        <v>3636</v>
      </c>
      <c r="E66" s="34">
        <f t="shared" si="0"/>
        <v>25.787234042553191</v>
      </c>
      <c r="F66">
        <v>75</v>
      </c>
      <c r="G66" s="3">
        <v>2939</v>
      </c>
      <c r="H66" s="6">
        <f t="shared" si="1"/>
        <v>53.191489361702125</v>
      </c>
      <c r="I66" s="6">
        <f t="shared" si="2"/>
        <v>80.830583058305834</v>
      </c>
    </row>
    <row r="67" spans="1:9" x14ac:dyDescent="0.2">
      <c r="A67">
        <v>1</v>
      </c>
      <c r="B67" s="2">
        <v>43470</v>
      </c>
      <c r="C67">
        <v>211</v>
      </c>
      <c r="D67" s="3">
        <v>3919</v>
      </c>
      <c r="E67" s="34">
        <f t="shared" ref="E67:E118" si="3">D67/C67</f>
        <v>18.57345971563981</v>
      </c>
      <c r="F67">
        <v>132</v>
      </c>
      <c r="G67" s="3">
        <v>3205</v>
      </c>
      <c r="H67" s="6">
        <f t="shared" ref="H67:H118" si="4">100*F67/C67</f>
        <v>62.559241706161139</v>
      </c>
      <c r="I67" s="6">
        <f t="shared" ref="I67:I118" si="5">100*G67/D67</f>
        <v>81.781066598622104</v>
      </c>
    </row>
    <row r="68" spans="1:9" x14ac:dyDescent="0.2">
      <c r="A68">
        <v>2</v>
      </c>
      <c r="B68" s="2">
        <v>43477</v>
      </c>
      <c r="C68">
        <v>260</v>
      </c>
      <c r="D68" s="3">
        <v>4055</v>
      </c>
      <c r="E68" s="34">
        <f t="shared" si="3"/>
        <v>15.596153846153847</v>
      </c>
      <c r="F68">
        <v>166</v>
      </c>
      <c r="G68" s="3">
        <v>3296</v>
      </c>
      <c r="H68" s="6">
        <f t="shared" si="4"/>
        <v>63.846153846153847</v>
      </c>
      <c r="I68" s="6">
        <f t="shared" si="5"/>
        <v>81.282367447595561</v>
      </c>
    </row>
    <row r="69" spans="1:9" x14ac:dyDescent="0.2">
      <c r="A69">
        <v>3</v>
      </c>
      <c r="B69" s="2">
        <v>43484</v>
      </c>
      <c r="C69">
        <v>246</v>
      </c>
      <c r="D69" s="3">
        <v>4098</v>
      </c>
      <c r="E69" s="34">
        <f t="shared" si="3"/>
        <v>16.658536585365855</v>
      </c>
      <c r="F69">
        <v>147</v>
      </c>
      <c r="G69" s="3">
        <v>3364</v>
      </c>
      <c r="H69" s="6">
        <f t="shared" si="4"/>
        <v>59.756097560975611</v>
      </c>
      <c r="I69" s="6">
        <f t="shared" si="5"/>
        <v>82.088823816495847</v>
      </c>
    </row>
    <row r="70" spans="1:9" x14ac:dyDescent="0.2">
      <c r="A70">
        <v>4</v>
      </c>
      <c r="B70" s="2">
        <v>43491</v>
      </c>
      <c r="C70">
        <v>276</v>
      </c>
      <c r="D70" s="3">
        <v>3899</v>
      </c>
      <c r="E70" s="34">
        <f t="shared" si="3"/>
        <v>14.126811594202898</v>
      </c>
      <c r="F70">
        <v>177</v>
      </c>
      <c r="G70" s="3">
        <v>3183</v>
      </c>
      <c r="H70" s="6">
        <f t="shared" si="4"/>
        <v>64.130434782608702</v>
      </c>
      <c r="I70" s="6">
        <f t="shared" si="5"/>
        <v>81.636317004360095</v>
      </c>
    </row>
    <row r="71" spans="1:9" x14ac:dyDescent="0.2">
      <c r="A71">
        <v>5</v>
      </c>
      <c r="B71" s="2">
        <v>43498</v>
      </c>
      <c r="C71">
        <v>327</v>
      </c>
      <c r="D71" s="3">
        <v>3893</v>
      </c>
      <c r="E71" s="34">
        <f t="shared" si="3"/>
        <v>11.905198776758409</v>
      </c>
      <c r="F71">
        <v>188</v>
      </c>
      <c r="G71" s="3">
        <v>3166</v>
      </c>
      <c r="H71" s="6">
        <f t="shared" si="4"/>
        <v>57.49235474006116</v>
      </c>
      <c r="I71" s="6">
        <f t="shared" si="5"/>
        <v>81.32545594657077</v>
      </c>
    </row>
    <row r="72" spans="1:9" x14ac:dyDescent="0.2">
      <c r="A72">
        <v>6</v>
      </c>
      <c r="B72" s="2">
        <v>43505</v>
      </c>
      <c r="C72">
        <v>367</v>
      </c>
      <c r="D72" s="3">
        <v>3891</v>
      </c>
      <c r="E72" s="34">
        <f t="shared" si="3"/>
        <v>10.602179836512262</v>
      </c>
      <c r="F72">
        <v>219</v>
      </c>
      <c r="G72" s="3">
        <v>3200</v>
      </c>
      <c r="H72" s="6">
        <f t="shared" si="4"/>
        <v>59.673024523160763</v>
      </c>
      <c r="I72" s="6">
        <f t="shared" si="5"/>
        <v>82.241069133898748</v>
      </c>
    </row>
    <row r="73" spans="1:9" x14ac:dyDescent="0.2">
      <c r="A73">
        <v>7</v>
      </c>
      <c r="B73" s="2">
        <v>43512</v>
      </c>
      <c r="C73">
        <v>483</v>
      </c>
      <c r="D73" s="3">
        <v>3896</v>
      </c>
      <c r="E73" s="34">
        <f t="shared" si="3"/>
        <v>8.066252587991718</v>
      </c>
      <c r="F73">
        <v>306</v>
      </c>
      <c r="G73" s="3">
        <v>3143</v>
      </c>
      <c r="H73" s="6">
        <f t="shared" si="4"/>
        <v>63.354037267080749</v>
      </c>
      <c r="I73" s="6">
        <f t="shared" si="5"/>
        <v>80.672484599589325</v>
      </c>
    </row>
    <row r="74" spans="1:9" x14ac:dyDescent="0.2">
      <c r="A74">
        <v>8</v>
      </c>
      <c r="B74" s="2">
        <v>43519</v>
      </c>
      <c r="C74">
        <v>474</v>
      </c>
      <c r="D74" s="3">
        <v>3987</v>
      </c>
      <c r="E74" s="34">
        <f t="shared" si="3"/>
        <v>8.4113924050632907</v>
      </c>
      <c r="F74">
        <v>310</v>
      </c>
      <c r="G74" s="3">
        <v>3222</v>
      </c>
      <c r="H74" s="6">
        <f t="shared" si="4"/>
        <v>65.400843881856545</v>
      </c>
      <c r="I74" s="6">
        <f t="shared" si="5"/>
        <v>80.812641083521441</v>
      </c>
    </row>
    <row r="75" spans="1:9" x14ac:dyDescent="0.2">
      <c r="A75">
        <v>9</v>
      </c>
      <c r="B75" s="2">
        <v>43526</v>
      </c>
      <c r="C75">
        <v>516</v>
      </c>
      <c r="D75" s="3">
        <v>3758</v>
      </c>
      <c r="E75" s="34">
        <f t="shared" si="3"/>
        <v>7.2829457364341081</v>
      </c>
      <c r="F75">
        <v>338</v>
      </c>
      <c r="G75" s="3">
        <v>3025</v>
      </c>
      <c r="H75" s="6">
        <f t="shared" si="4"/>
        <v>65.503875968992247</v>
      </c>
      <c r="I75" s="6">
        <f t="shared" si="5"/>
        <v>80.494944119212349</v>
      </c>
    </row>
    <row r="76" spans="1:9" x14ac:dyDescent="0.2">
      <c r="A76">
        <v>10</v>
      </c>
      <c r="B76" s="2">
        <v>43533</v>
      </c>
      <c r="C76">
        <v>543</v>
      </c>
      <c r="D76" s="3">
        <v>3752</v>
      </c>
      <c r="E76" s="34">
        <f t="shared" si="3"/>
        <v>6.9097605893186005</v>
      </c>
      <c r="F76">
        <v>380</v>
      </c>
      <c r="G76" s="3">
        <v>3042</v>
      </c>
      <c r="H76" s="6">
        <f t="shared" si="4"/>
        <v>69.981583793738494</v>
      </c>
      <c r="I76" s="6">
        <f t="shared" si="5"/>
        <v>81.076759061833684</v>
      </c>
    </row>
    <row r="77" spans="1:9" x14ac:dyDescent="0.2">
      <c r="A77">
        <v>11</v>
      </c>
      <c r="B77" s="2">
        <v>43540</v>
      </c>
      <c r="C77">
        <v>511</v>
      </c>
      <c r="D77" s="3">
        <v>3978</v>
      </c>
      <c r="E77" s="34">
        <f t="shared" si="3"/>
        <v>7.7847358121330723</v>
      </c>
      <c r="F77">
        <v>362</v>
      </c>
      <c r="G77" s="3">
        <v>3217</v>
      </c>
      <c r="H77" s="6">
        <f t="shared" si="4"/>
        <v>70.841487279843449</v>
      </c>
      <c r="I77" s="6">
        <f t="shared" si="5"/>
        <v>80.869783810960286</v>
      </c>
    </row>
    <row r="78" spans="1:9" x14ac:dyDescent="0.2">
      <c r="A78">
        <v>12</v>
      </c>
      <c r="B78" s="2">
        <v>43547</v>
      </c>
      <c r="C78">
        <v>480</v>
      </c>
      <c r="D78" s="3">
        <v>3797</v>
      </c>
      <c r="E78" s="34">
        <f t="shared" si="3"/>
        <v>7.9104166666666664</v>
      </c>
      <c r="F78">
        <v>350</v>
      </c>
      <c r="G78" s="3">
        <v>3089</v>
      </c>
      <c r="H78" s="6">
        <f t="shared" si="4"/>
        <v>72.916666666666671</v>
      </c>
      <c r="I78" s="6">
        <f t="shared" si="5"/>
        <v>81.353700289702402</v>
      </c>
    </row>
    <row r="79" spans="1:9" x14ac:dyDescent="0.2">
      <c r="A79">
        <v>13</v>
      </c>
      <c r="B79" s="2">
        <v>43554</v>
      </c>
      <c r="C79">
        <v>459</v>
      </c>
      <c r="D79" s="3">
        <v>3714</v>
      </c>
      <c r="E79" s="34">
        <f t="shared" si="3"/>
        <v>8.0915032679738559</v>
      </c>
      <c r="F79">
        <v>349</v>
      </c>
      <c r="G79" s="3">
        <v>2985</v>
      </c>
      <c r="H79" s="6">
        <f t="shared" si="4"/>
        <v>76.034858387799559</v>
      </c>
      <c r="I79" s="6">
        <f t="shared" si="5"/>
        <v>80.371567043618739</v>
      </c>
    </row>
    <row r="80" spans="1:9" x14ac:dyDescent="0.2">
      <c r="A80">
        <v>14</v>
      </c>
      <c r="B80" s="2">
        <v>43561</v>
      </c>
      <c r="C80">
        <v>339</v>
      </c>
      <c r="D80" s="3">
        <v>3634</v>
      </c>
      <c r="E80" s="34">
        <f t="shared" si="3"/>
        <v>10.719764011799411</v>
      </c>
      <c r="F80">
        <v>256</v>
      </c>
      <c r="G80" s="3">
        <v>2943</v>
      </c>
      <c r="H80" s="6">
        <f t="shared" si="4"/>
        <v>75.516224188790559</v>
      </c>
      <c r="I80" s="6">
        <f t="shared" si="5"/>
        <v>80.985140341221793</v>
      </c>
    </row>
    <row r="81" spans="1:9" x14ac:dyDescent="0.2">
      <c r="A81">
        <v>15</v>
      </c>
      <c r="B81" s="2">
        <v>43568</v>
      </c>
      <c r="C81">
        <v>303</v>
      </c>
      <c r="D81" s="3">
        <v>3450</v>
      </c>
      <c r="E81" s="34">
        <f t="shared" si="3"/>
        <v>11.386138613861386</v>
      </c>
      <c r="F81">
        <v>232</v>
      </c>
      <c r="G81" s="3">
        <v>2819</v>
      </c>
      <c r="H81" s="6">
        <f t="shared" si="4"/>
        <v>76.567656765676574</v>
      </c>
      <c r="I81" s="6">
        <f t="shared" si="5"/>
        <v>81.710144927536234</v>
      </c>
    </row>
    <row r="82" spans="1:9" x14ac:dyDescent="0.2">
      <c r="A82">
        <v>16</v>
      </c>
      <c r="B82" s="2">
        <v>43575</v>
      </c>
      <c r="C82">
        <v>202</v>
      </c>
      <c r="D82" s="3">
        <v>3414</v>
      </c>
      <c r="E82" s="34">
        <f t="shared" si="3"/>
        <v>16.900990099009903</v>
      </c>
      <c r="F82">
        <v>151</v>
      </c>
      <c r="G82" s="3">
        <v>2739</v>
      </c>
      <c r="H82" s="6">
        <f t="shared" si="4"/>
        <v>74.752475247524757</v>
      </c>
      <c r="I82" s="6">
        <f t="shared" si="5"/>
        <v>80.22847100175747</v>
      </c>
    </row>
    <row r="83" spans="1:9" x14ac:dyDescent="0.2">
      <c r="A83">
        <v>17</v>
      </c>
      <c r="B83" s="2">
        <v>43582</v>
      </c>
      <c r="C83">
        <v>156</v>
      </c>
      <c r="D83" s="3">
        <v>3273</v>
      </c>
      <c r="E83" s="34">
        <f t="shared" si="3"/>
        <v>20.98076923076923</v>
      </c>
      <c r="F83">
        <v>118</v>
      </c>
      <c r="G83" s="3">
        <v>2619</v>
      </c>
      <c r="H83" s="6">
        <f t="shared" si="4"/>
        <v>75.641025641025635</v>
      </c>
      <c r="I83" s="6">
        <f t="shared" si="5"/>
        <v>80.018331805682863</v>
      </c>
    </row>
    <row r="84" spans="1:9" x14ac:dyDescent="0.2">
      <c r="A84">
        <v>18</v>
      </c>
      <c r="B84" s="2">
        <v>43589</v>
      </c>
      <c r="C84">
        <v>97</v>
      </c>
      <c r="D84" s="3">
        <v>3223</v>
      </c>
      <c r="E84" s="34">
        <f t="shared" si="3"/>
        <v>33.226804123711339</v>
      </c>
      <c r="F84">
        <v>65</v>
      </c>
      <c r="G84" s="3">
        <v>2625</v>
      </c>
      <c r="H84" s="6">
        <f t="shared" si="4"/>
        <v>67.010309278350519</v>
      </c>
      <c r="I84" s="6">
        <f t="shared" si="5"/>
        <v>81.445857896369844</v>
      </c>
    </row>
    <row r="85" spans="1:9" x14ac:dyDescent="0.2">
      <c r="A85">
        <v>19</v>
      </c>
      <c r="B85" s="2">
        <v>43596</v>
      </c>
      <c r="C85">
        <v>68</v>
      </c>
      <c r="D85" s="3">
        <v>3229</v>
      </c>
      <c r="E85" s="34">
        <f t="shared" si="3"/>
        <v>47.485294117647058</v>
      </c>
      <c r="F85">
        <v>50</v>
      </c>
      <c r="G85" s="3">
        <v>2624</v>
      </c>
      <c r="H85" s="6">
        <f t="shared" si="4"/>
        <v>73.529411764705884</v>
      </c>
      <c r="I85" s="6">
        <f t="shared" si="5"/>
        <v>81.263549086404453</v>
      </c>
    </row>
    <row r="86" spans="1:9" x14ac:dyDescent="0.2">
      <c r="A86">
        <v>20</v>
      </c>
      <c r="B86" s="2">
        <v>43603</v>
      </c>
      <c r="C86">
        <v>50</v>
      </c>
      <c r="D86" s="3">
        <v>3159</v>
      </c>
      <c r="E86" s="34">
        <f t="shared" si="3"/>
        <v>63.18</v>
      </c>
      <c r="F86">
        <v>38</v>
      </c>
      <c r="G86" s="3">
        <v>2574</v>
      </c>
      <c r="H86" s="6">
        <f t="shared" si="4"/>
        <v>76</v>
      </c>
      <c r="I86" s="6">
        <f t="shared" si="5"/>
        <v>81.481481481481481</v>
      </c>
    </row>
    <row r="87" spans="1:9" x14ac:dyDescent="0.2">
      <c r="A87">
        <v>21</v>
      </c>
      <c r="B87" s="2">
        <v>43610</v>
      </c>
      <c r="C87">
        <v>30</v>
      </c>
      <c r="D87" s="3">
        <v>3149</v>
      </c>
      <c r="E87" s="34">
        <f t="shared" si="3"/>
        <v>104.96666666666667</v>
      </c>
      <c r="F87">
        <v>22</v>
      </c>
      <c r="G87" s="3">
        <v>2499</v>
      </c>
      <c r="H87" s="6">
        <f t="shared" si="4"/>
        <v>73.333333333333329</v>
      </c>
      <c r="I87" s="6">
        <f t="shared" si="5"/>
        <v>79.358526516354402</v>
      </c>
    </row>
    <row r="88" spans="1:9" x14ac:dyDescent="0.2">
      <c r="A88">
        <v>22</v>
      </c>
      <c r="B88" s="2">
        <v>43617</v>
      </c>
      <c r="C88">
        <v>29</v>
      </c>
      <c r="D88" s="3">
        <v>3117</v>
      </c>
      <c r="E88" s="34">
        <f t="shared" si="3"/>
        <v>107.48275862068965</v>
      </c>
      <c r="F88">
        <v>20</v>
      </c>
      <c r="G88" s="3">
        <v>2525</v>
      </c>
      <c r="H88" s="6">
        <f t="shared" si="4"/>
        <v>68.965517241379317</v>
      </c>
      <c r="I88" s="6">
        <f t="shared" si="5"/>
        <v>81.007378889958289</v>
      </c>
    </row>
    <row r="89" spans="1:9" x14ac:dyDescent="0.2">
      <c r="A89">
        <v>23</v>
      </c>
      <c r="B89" s="2">
        <v>43624</v>
      </c>
      <c r="C89">
        <v>21</v>
      </c>
      <c r="D89" s="3">
        <v>3045</v>
      </c>
      <c r="E89" s="34">
        <f t="shared" si="3"/>
        <v>145</v>
      </c>
      <c r="F89">
        <v>13</v>
      </c>
      <c r="G89" s="3">
        <v>2434</v>
      </c>
      <c r="H89" s="6">
        <f t="shared" si="4"/>
        <v>61.904761904761905</v>
      </c>
      <c r="I89" s="6">
        <f t="shared" si="5"/>
        <v>79.934318555008204</v>
      </c>
    </row>
    <row r="90" spans="1:9" x14ac:dyDescent="0.2">
      <c r="A90">
        <v>24</v>
      </c>
      <c r="B90" s="2">
        <v>43631</v>
      </c>
      <c r="C90">
        <v>16</v>
      </c>
      <c r="D90" s="3">
        <v>2934</v>
      </c>
      <c r="E90" s="34">
        <f t="shared" si="3"/>
        <v>183.375</v>
      </c>
      <c r="F90">
        <v>10</v>
      </c>
      <c r="G90" s="3">
        <v>2353</v>
      </c>
      <c r="H90" s="6">
        <f t="shared" si="4"/>
        <v>62.5</v>
      </c>
      <c r="I90" s="6">
        <f t="shared" si="5"/>
        <v>80.197682344921603</v>
      </c>
    </row>
    <row r="91" spans="1:9" x14ac:dyDescent="0.2">
      <c r="A91">
        <v>25</v>
      </c>
      <c r="B91" s="2">
        <v>43638</v>
      </c>
      <c r="C91">
        <v>13</v>
      </c>
      <c r="D91" s="3">
        <v>2952</v>
      </c>
      <c r="E91" s="34">
        <f t="shared" si="3"/>
        <v>227.07692307692307</v>
      </c>
      <c r="F91">
        <v>10</v>
      </c>
      <c r="G91" s="3">
        <v>2363</v>
      </c>
      <c r="H91" s="6">
        <f t="shared" si="4"/>
        <v>76.92307692307692</v>
      </c>
      <c r="I91" s="6">
        <f t="shared" si="5"/>
        <v>80.047425474254737</v>
      </c>
    </row>
    <row r="92" spans="1:9" x14ac:dyDescent="0.2">
      <c r="A92">
        <v>26</v>
      </c>
      <c r="B92" s="2">
        <v>43645</v>
      </c>
      <c r="C92">
        <v>15</v>
      </c>
      <c r="D92" s="3">
        <v>2898</v>
      </c>
      <c r="E92" s="34">
        <f t="shared" si="3"/>
        <v>193.2</v>
      </c>
      <c r="F92">
        <v>9</v>
      </c>
      <c r="G92" s="3">
        <v>2298</v>
      </c>
      <c r="H92" s="6">
        <f t="shared" si="4"/>
        <v>60</v>
      </c>
      <c r="I92" s="6">
        <f t="shared" si="5"/>
        <v>79.296066252587991</v>
      </c>
    </row>
    <row r="93" spans="1:9" x14ac:dyDescent="0.2">
      <c r="A93">
        <v>27</v>
      </c>
      <c r="B93" s="2">
        <v>43652</v>
      </c>
      <c r="C93">
        <v>13</v>
      </c>
      <c r="D93" s="3">
        <v>2864</v>
      </c>
      <c r="E93" s="34">
        <f t="shared" si="3"/>
        <v>220.30769230769232</v>
      </c>
      <c r="F93">
        <v>7</v>
      </c>
      <c r="G93" s="3">
        <v>2310</v>
      </c>
      <c r="H93" s="6">
        <f t="shared" si="4"/>
        <v>53.846153846153847</v>
      </c>
      <c r="I93" s="6">
        <f t="shared" si="5"/>
        <v>80.656424581005581</v>
      </c>
    </row>
    <row r="94" spans="1:9" x14ac:dyDescent="0.2">
      <c r="A94">
        <v>28</v>
      </c>
      <c r="B94" s="2">
        <v>43659</v>
      </c>
      <c r="C94">
        <v>11</v>
      </c>
      <c r="D94" s="3">
        <v>2770</v>
      </c>
      <c r="E94" s="34">
        <f t="shared" si="3"/>
        <v>251.81818181818181</v>
      </c>
      <c r="F94">
        <v>7</v>
      </c>
      <c r="G94" s="3">
        <v>2201</v>
      </c>
      <c r="H94" s="6">
        <f t="shared" si="4"/>
        <v>63.636363636363633</v>
      </c>
      <c r="I94" s="6">
        <f t="shared" si="5"/>
        <v>79.458483754512642</v>
      </c>
    </row>
    <row r="95" spans="1:9" x14ac:dyDescent="0.2">
      <c r="A95">
        <v>29</v>
      </c>
      <c r="B95" s="2">
        <v>43666</v>
      </c>
      <c r="C95">
        <v>5</v>
      </c>
      <c r="D95" s="3">
        <v>2679</v>
      </c>
      <c r="E95" s="34">
        <f t="shared" si="3"/>
        <v>535.79999999999995</v>
      </c>
      <c r="F95">
        <v>3</v>
      </c>
      <c r="G95" s="3">
        <v>2145</v>
      </c>
      <c r="H95" s="6">
        <f t="shared" si="4"/>
        <v>60</v>
      </c>
      <c r="I95" s="6">
        <f t="shared" si="5"/>
        <v>80.067189249720045</v>
      </c>
    </row>
    <row r="96" spans="1:9" x14ac:dyDescent="0.2">
      <c r="A96">
        <v>30</v>
      </c>
      <c r="B96" s="2">
        <v>43673</v>
      </c>
      <c r="C96">
        <v>8</v>
      </c>
      <c r="D96" s="3">
        <v>2762</v>
      </c>
      <c r="E96" s="34">
        <f t="shared" si="3"/>
        <v>345.25</v>
      </c>
      <c r="F96">
        <v>6</v>
      </c>
      <c r="G96" s="3">
        <v>2189</v>
      </c>
      <c r="H96" s="6">
        <f t="shared" si="4"/>
        <v>75</v>
      </c>
      <c r="I96" s="6">
        <f t="shared" si="5"/>
        <v>79.254163649529332</v>
      </c>
    </row>
    <row r="97" spans="1:9" x14ac:dyDescent="0.2">
      <c r="A97">
        <v>31</v>
      </c>
      <c r="B97" s="2">
        <v>43680</v>
      </c>
      <c r="C97">
        <v>6</v>
      </c>
      <c r="D97" s="3">
        <v>2737</v>
      </c>
      <c r="E97" s="34">
        <f t="shared" si="3"/>
        <v>456.16666666666669</v>
      </c>
      <c r="F97">
        <v>4</v>
      </c>
      <c r="G97" s="3">
        <v>2188</v>
      </c>
      <c r="H97" s="6">
        <f t="shared" si="4"/>
        <v>66.666666666666671</v>
      </c>
      <c r="I97" s="6">
        <f t="shared" si="5"/>
        <v>79.941541834124948</v>
      </c>
    </row>
    <row r="98" spans="1:9" x14ac:dyDescent="0.2">
      <c r="A98">
        <v>32</v>
      </c>
      <c r="B98" s="2">
        <v>43687</v>
      </c>
      <c r="C98">
        <v>7</v>
      </c>
      <c r="D98" s="3">
        <v>2645</v>
      </c>
      <c r="E98" s="34">
        <f t="shared" si="3"/>
        <v>377.85714285714283</v>
      </c>
      <c r="F98">
        <v>4</v>
      </c>
      <c r="G98" s="3">
        <v>2113</v>
      </c>
      <c r="H98" s="6">
        <f t="shared" si="4"/>
        <v>57.142857142857146</v>
      </c>
      <c r="I98" s="6">
        <f t="shared" si="5"/>
        <v>79.886578449905485</v>
      </c>
    </row>
    <row r="99" spans="1:9" x14ac:dyDescent="0.2">
      <c r="A99">
        <v>33</v>
      </c>
      <c r="B99" s="2">
        <v>43694</v>
      </c>
      <c r="C99">
        <v>8</v>
      </c>
      <c r="D99" s="3">
        <v>2601</v>
      </c>
      <c r="E99" s="34">
        <f t="shared" si="3"/>
        <v>325.125</v>
      </c>
      <c r="F99">
        <v>7</v>
      </c>
      <c r="G99" s="3">
        <v>2073</v>
      </c>
      <c r="H99" s="6">
        <f t="shared" si="4"/>
        <v>87.5</v>
      </c>
      <c r="I99" s="6">
        <f t="shared" si="5"/>
        <v>79.700115340253745</v>
      </c>
    </row>
    <row r="100" spans="1:9" x14ac:dyDescent="0.2">
      <c r="A100">
        <v>34</v>
      </c>
      <c r="B100" s="2">
        <v>43701</v>
      </c>
      <c r="C100">
        <v>6</v>
      </c>
      <c r="D100" s="3">
        <v>2602</v>
      </c>
      <c r="E100" s="34">
        <f t="shared" si="3"/>
        <v>433.66666666666669</v>
      </c>
      <c r="F100">
        <v>4</v>
      </c>
      <c r="G100" s="3">
        <v>2081</v>
      </c>
      <c r="H100" s="6">
        <f t="shared" si="4"/>
        <v>66.666666666666671</v>
      </c>
      <c r="I100" s="6">
        <f t="shared" si="5"/>
        <v>79.976940814757882</v>
      </c>
    </row>
    <row r="101" spans="1:9" x14ac:dyDescent="0.2">
      <c r="A101">
        <v>35</v>
      </c>
      <c r="B101" s="2">
        <v>43708</v>
      </c>
      <c r="C101">
        <v>13</v>
      </c>
      <c r="D101" s="3">
        <v>2618</v>
      </c>
      <c r="E101" s="34">
        <f t="shared" si="3"/>
        <v>201.38461538461539</v>
      </c>
      <c r="F101">
        <v>11</v>
      </c>
      <c r="G101" s="3">
        <v>2091</v>
      </c>
      <c r="H101" s="6">
        <f t="shared" si="4"/>
        <v>84.615384615384613</v>
      </c>
      <c r="I101" s="6">
        <f t="shared" si="5"/>
        <v>79.870129870129873</v>
      </c>
    </row>
    <row r="102" spans="1:9" x14ac:dyDescent="0.2">
      <c r="A102">
        <v>36</v>
      </c>
      <c r="B102" s="2">
        <v>43715</v>
      </c>
      <c r="C102">
        <v>12</v>
      </c>
      <c r="D102" s="3">
        <v>2583</v>
      </c>
      <c r="E102" s="34">
        <f t="shared" si="3"/>
        <v>215.25</v>
      </c>
      <c r="F102">
        <v>11</v>
      </c>
      <c r="G102" s="3">
        <v>2117</v>
      </c>
      <c r="H102" s="6">
        <f t="shared" si="4"/>
        <v>91.666666666666671</v>
      </c>
      <c r="I102" s="6">
        <f t="shared" si="5"/>
        <v>81.95896244676733</v>
      </c>
    </row>
    <row r="103" spans="1:9" x14ac:dyDescent="0.2">
      <c r="A103">
        <v>37</v>
      </c>
      <c r="B103" s="2">
        <v>43722</v>
      </c>
      <c r="C103">
        <v>16</v>
      </c>
      <c r="D103" s="3">
        <v>2515</v>
      </c>
      <c r="E103" s="34">
        <f t="shared" si="3"/>
        <v>157.1875</v>
      </c>
      <c r="F103">
        <v>11</v>
      </c>
      <c r="G103" s="3">
        <v>2027</v>
      </c>
      <c r="H103" s="6">
        <f t="shared" si="4"/>
        <v>68.75</v>
      </c>
      <c r="I103" s="6">
        <f t="shared" si="5"/>
        <v>80.59642147117296</v>
      </c>
    </row>
    <row r="104" spans="1:9" x14ac:dyDescent="0.2">
      <c r="A104">
        <v>38</v>
      </c>
      <c r="B104" s="2">
        <v>43729</v>
      </c>
      <c r="C104">
        <v>14</v>
      </c>
      <c r="D104" s="3">
        <v>2709</v>
      </c>
      <c r="E104" s="34">
        <f t="shared" si="3"/>
        <v>193.5</v>
      </c>
      <c r="F104">
        <v>9</v>
      </c>
      <c r="G104" s="3">
        <v>2199</v>
      </c>
      <c r="H104" s="6">
        <f t="shared" si="4"/>
        <v>64.285714285714292</v>
      </c>
      <c r="I104" s="6">
        <f t="shared" si="5"/>
        <v>81.17386489479513</v>
      </c>
    </row>
    <row r="105" spans="1:9" x14ac:dyDescent="0.2">
      <c r="A105">
        <v>39</v>
      </c>
      <c r="B105" s="2">
        <v>43736</v>
      </c>
      <c r="C105">
        <v>16</v>
      </c>
      <c r="D105" s="3">
        <v>2780</v>
      </c>
      <c r="E105" s="34">
        <f t="shared" si="3"/>
        <v>173.75</v>
      </c>
      <c r="F105">
        <v>11</v>
      </c>
      <c r="G105" s="3">
        <v>2217</v>
      </c>
      <c r="H105" s="6">
        <f t="shared" si="4"/>
        <v>68.75</v>
      </c>
      <c r="I105" s="6">
        <f t="shared" si="5"/>
        <v>79.748201438848923</v>
      </c>
    </row>
    <row r="106" spans="1:9" x14ac:dyDescent="0.2">
      <c r="A106">
        <v>40</v>
      </c>
      <c r="B106" s="2">
        <v>43743</v>
      </c>
      <c r="C106">
        <v>17</v>
      </c>
      <c r="D106" s="3">
        <v>2714</v>
      </c>
      <c r="E106" s="34">
        <f t="shared" si="3"/>
        <v>159.64705882352942</v>
      </c>
      <c r="F106">
        <v>12</v>
      </c>
      <c r="G106" s="3">
        <v>2181</v>
      </c>
      <c r="H106" s="6">
        <f t="shared" si="4"/>
        <v>70.588235294117652</v>
      </c>
      <c r="I106" s="6">
        <f t="shared" si="5"/>
        <v>80.361090641120114</v>
      </c>
    </row>
    <row r="107" spans="1:9" x14ac:dyDescent="0.2">
      <c r="A107">
        <v>41</v>
      </c>
      <c r="B107" s="2">
        <v>43750</v>
      </c>
      <c r="C107">
        <v>16</v>
      </c>
      <c r="D107" s="3">
        <v>2782</v>
      </c>
      <c r="E107" s="34">
        <f t="shared" si="3"/>
        <v>173.875</v>
      </c>
      <c r="F107">
        <v>8</v>
      </c>
      <c r="G107" s="3">
        <v>2256</v>
      </c>
      <c r="H107" s="6">
        <f t="shared" si="4"/>
        <v>50</v>
      </c>
      <c r="I107" s="6">
        <f t="shared" si="5"/>
        <v>81.09273903666427</v>
      </c>
    </row>
    <row r="108" spans="1:9" x14ac:dyDescent="0.2">
      <c r="A108">
        <v>42</v>
      </c>
      <c r="B108" s="2">
        <v>43757</v>
      </c>
      <c r="C108">
        <v>18</v>
      </c>
      <c r="D108" s="3">
        <v>2992</v>
      </c>
      <c r="E108" s="34">
        <f t="shared" si="3"/>
        <v>166.22222222222223</v>
      </c>
      <c r="F108">
        <v>16</v>
      </c>
      <c r="G108" s="3">
        <v>2389</v>
      </c>
      <c r="H108" s="6">
        <f t="shared" si="4"/>
        <v>88.888888888888886</v>
      </c>
      <c r="I108" s="6">
        <f t="shared" si="5"/>
        <v>79.846256684491976</v>
      </c>
    </row>
    <row r="109" spans="1:9" x14ac:dyDescent="0.2">
      <c r="A109">
        <v>43</v>
      </c>
      <c r="B109" s="2">
        <v>43764</v>
      </c>
      <c r="C109">
        <v>30</v>
      </c>
      <c r="D109" s="3">
        <v>2995</v>
      </c>
      <c r="E109" s="34">
        <f t="shared" si="3"/>
        <v>99.833333333333329</v>
      </c>
      <c r="F109">
        <v>19</v>
      </c>
      <c r="G109" s="3">
        <v>2415</v>
      </c>
      <c r="H109" s="6">
        <f t="shared" si="4"/>
        <v>63.333333333333336</v>
      </c>
      <c r="I109" s="6">
        <f t="shared" si="5"/>
        <v>80.634390651085141</v>
      </c>
    </row>
    <row r="110" spans="1:9" x14ac:dyDescent="0.2">
      <c r="A110">
        <v>44</v>
      </c>
      <c r="B110" s="2">
        <v>43771</v>
      </c>
      <c r="C110">
        <v>31</v>
      </c>
      <c r="D110" s="3">
        <v>2928</v>
      </c>
      <c r="E110" s="34">
        <f t="shared" si="3"/>
        <v>94.451612903225808</v>
      </c>
      <c r="F110">
        <v>22</v>
      </c>
      <c r="G110" s="3">
        <v>2339</v>
      </c>
      <c r="H110" s="6">
        <f t="shared" si="4"/>
        <v>70.967741935483872</v>
      </c>
      <c r="I110" s="6">
        <f t="shared" si="5"/>
        <v>79.88387978142076</v>
      </c>
    </row>
    <row r="111" spans="1:9" x14ac:dyDescent="0.2">
      <c r="A111">
        <v>45</v>
      </c>
      <c r="B111" s="2">
        <v>43778</v>
      </c>
      <c r="C111">
        <v>31</v>
      </c>
      <c r="D111" s="3">
        <v>3081</v>
      </c>
      <c r="E111" s="34">
        <f t="shared" si="3"/>
        <v>99.387096774193552</v>
      </c>
      <c r="F111">
        <v>21</v>
      </c>
      <c r="G111" s="3">
        <v>2498</v>
      </c>
      <c r="H111" s="6">
        <f t="shared" si="4"/>
        <v>67.741935483870961</v>
      </c>
      <c r="I111" s="6">
        <f t="shared" si="5"/>
        <v>81.077572216812726</v>
      </c>
    </row>
    <row r="112" spans="1:9" x14ac:dyDescent="0.2">
      <c r="A112">
        <v>46</v>
      </c>
      <c r="B112" s="2">
        <v>43785</v>
      </c>
      <c r="C112">
        <v>39</v>
      </c>
      <c r="D112" s="3">
        <v>3106</v>
      </c>
      <c r="E112" s="34">
        <f t="shared" si="3"/>
        <v>79.641025641025635</v>
      </c>
      <c r="F112">
        <v>24</v>
      </c>
      <c r="G112" s="3">
        <v>2495</v>
      </c>
      <c r="H112" s="6">
        <f t="shared" si="4"/>
        <v>61.53846153846154</v>
      </c>
      <c r="I112" s="6">
        <f t="shared" si="5"/>
        <v>80.328396651641981</v>
      </c>
    </row>
    <row r="113" spans="1:10" x14ac:dyDescent="0.2">
      <c r="A113">
        <v>47</v>
      </c>
      <c r="B113" s="2">
        <v>43792</v>
      </c>
      <c r="C113">
        <v>50</v>
      </c>
      <c r="D113" s="3">
        <v>3014</v>
      </c>
      <c r="E113" s="34">
        <f t="shared" si="3"/>
        <v>60.28</v>
      </c>
      <c r="F113">
        <v>30</v>
      </c>
      <c r="G113" s="3">
        <v>2424</v>
      </c>
      <c r="H113" s="6">
        <f t="shared" si="4"/>
        <v>60</v>
      </c>
      <c r="I113" s="6">
        <f t="shared" si="5"/>
        <v>80.424684804246851</v>
      </c>
    </row>
    <row r="114" spans="1:10" x14ac:dyDescent="0.2">
      <c r="A114">
        <v>48</v>
      </c>
      <c r="B114" s="2">
        <v>43799</v>
      </c>
      <c r="C114">
        <v>66</v>
      </c>
      <c r="D114" s="3">
        <v>2997</v>
      </c>
      <c r="E114" s="34">
        <f t="shared" si="3"/>
        <v>45.409090909090907</v>
      </c>
      <c r="F114">
        <v>42</v>
      </c>
      <c r="G114" s="3">
        <v>2391</v>
      </c>
      <c r="H114" s="6">
        <f t="shared" si="4"/>
        <v>63.636363636363633</v>
      </c>
      <c r="I114" s="6">
        <f t="shared" si="5"/>
        <v>79.779779779779773</v>
      </c>
    </row>
    <row r="115" spans="1:10" x14ac:dyDescent="0.2">
      <c r="A115">
        <v>49</v>
      </c>
      <c r="B115" s="2">
        <v>43806</v>
      </c>
      <c r="C115">
        <v>101</v>
      </c>
      <c r="D115" s="3">
        <v>3329</v>
      </c>
      <c r="E115" s="34">
        <f t="shared" si="3"/>
        <v>32.960396039603964</v>
      </c>
      <c r="F115">
        <v>59</v>
      </c>
      <c r="G115" s="3">
        <v>2667</v>
      </c>
      <c r="H115" s="6">
        <f t="shared" si="4"/>
        <v>58.415841584158414</v>
      </c>
      <c r="I115" s="6">
        <f t="shared" si="5"/>
        <v>80.114148392910778</v>
      </c>
    </row>
    <row r="116" spans="1:10" x14ac:dyDescent="0.2">
      <c r="A116">
        <v>50</v>
      </c>
      <c r="B116" s="2">
        <v>43813</v>
      </c>
      <c r="C116">
        <v>111</v>
      </c>
      <c r="D116" s="3">
        <v>3480</v>
      </c>
      <c r="E116" s="34">
        <f t="shared" si="3"/>
        <v>31.351351351351351</v>
      </c>
      <c r="F116">
        <v>69</v>
      </c>
      <c r="G116" s="3">
        <v>2840</v>
      </c>
      <c r="H116" s="6">
        <f t="shared" si="4"/>
        <v>62.162162162162161</v>
      </c>
      <c r="I116" s="6">
        <f t="shared" si="5"/>
        <v>81.609195402298852</v>
      </c>
    </row>
    <row r="117" spans="1:10" x14ac:dyDescent="0.2">
      <c r="A117">
        <v>51</v>
      </c>
      <c r="B117" s="2">
        <v>43820</v>
      </c>
      <c r="C117">
        <v>129</v>
      </c>
      <c r="D117" s="3">
        <v>3392</v>
      </c>
      <c r="E117" s="34">
        <f t="shared" si="3"/>
        <v>26.294573643410853</v>
      </c>
      <c r="F117">
        <v>65</v>
      </c>
      <c r="G117" s="3">
        <v>2714</v>
      </c>
      <c r="H117" s="6">
        <f t="shared" si="4"/>
        <v>50.387596899224803</v>
      </c>
      <c r="I117" s="6">
        <f t="shared" si="5"/>
        <v>80.011792452830193</v>
      </c>
    </row>
    <row r="118" spans="1:10" x14ac:dyDescent="0.2">
      <c r="A118">
        <v>52</v>
      </c>
      <c r="B118" s="2">
        <v>43827</v>
      </c>
      <c r="C118">
        <v>203</v>
      </c>
      <c r="D118" s="3">
        <v>3539</v>
      </c>
      <c r="E118" s="34">
        <f t="shared" si="3"/>
        <v>17.433497536945811</v>
      </c>
      <c r="F118">
        <v>97</v>
      </c>
      <c r="G118" s="3">
        <v>2813</v>
      </c>
      <c r="H118" s="6">
        <f t="shared" si="4"/>
        <v>47.783251231527096</v>
      </c>
      <c r="I118" s="6">
        <f t="shared" si="5"/>
        <v>79.485730432325511</v>
      </c>
    </row>
    <row r="119" spans="1:10" ht="19" x14ac:dyDescent="0.25">
      <c r="C119" s="24">
        <f>SUM(C2:C118)</f>
        <v>20865</v>
      </c>
      <c r="D119" s="24">
        <f>SUM(D2:D118)</f>
        <v>346036</v>
      </c>
      <c r="E119" s="24"/>
      <c r="H119" s="8">
        <f>AVERAGE(H2:H118)</f>
        <v>67.159447751396399</v>
      </c>
      <c r="I119" s="8">
        <f>AVERAGE(I2:I118)</f>
        <v>80.190765820458225</v>
      </c>
      <c r="J119" s="22" t="s">
        <v>13</v>
      </c>
    </row>
    <row r="120" spans="1:10" x14ac:dyDescent="0.2">
      <c r="C120" s="24"/>
      <c r="D120" s="24"/>
      <c r="E120" s="24"/>
      <c r="H120" s="19">
        <f>STDEVP(H2:H118)</f>
        <v>12.789008108422562</v>
      </c>
      <c r="I120" s="19">
        <f>STDEVP(I2:I118)</f>
        <v>1.6042568361917053</v>
      </c>
      <c r="J120" s="23" t="s">
        <v>14</v>
      </c>
    </row>
    <row r="121" spans="1:10" ht="18" x14ac:dyDescent="0.2">
      <c r="C121" s="24"/>
      <c r="D121" s="24">
        <f>D119/C119</f>
        <v>16.584519530313923</v>
      </c>
      <c r="E121" s="24"/>
      <c r="I121" s="28">
        <v>80.19</v>
      </c>
    </row>
    <row r="122" spans="1:10" x14ac:dyDescent="0.2">
      <c r="I122" s="29" t="s">
        <v>78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E3046-E522-7C4C-832B-E6D2A37C87F1}">
  <dimension ref="A1:I61"/>
  <sheetViews>
    <sheetView topLeftCell="C1" zoomScale="130" zoomScaleNormal="130" workbookViewId="0">
      <selection activeCell="T31" sqref="T31"/>
    </sheetView>
  </sheetViews>
  <sheetFormatPr baseColWidth="10" defaultRowHeight="16" x14ac:dyDescent="0.2"/>
  <cols>
    <col min="1" max="1" width="9" customWidth="1"/>
    <col min="3" max="4" width="9.5" customWidth="1"/>
    <col min="7" max="9" width="9.5" customWidth="1"/>
  </cols>
  <sheetData>
    <row r="1" spans="1:9" ht="68" x14ac:dyDescent="0.2">
      <c r="A1" s="1" t="s">
        <v>15</v>
      </c>
      <c r="B1" s="1" t="s">
        <v>79</v>
      </c>
      <c r="C1" s="1" t="s">
        <v>76</v>
      </c>
      <c r="D1" s="1" t="s">
        <v>77</v>
      </c>
      <c r="E1" s="1"/>
      <c r="F1" s="1" t="s">
        <v>79</v>
      </c>
      <c r="G1" s="1" t="s">
        <v>76</v>
      </c>
      <c r="H1" s="1"/>
      <c r="I1" s="1"/>
    </row>
    <row r="2" spans="1:9" x14ac:dyDescent="0.2">
      <c r="A2" t="s">
        <v>16</v>
      </c>
      <c r="B2" s="30">
        <v>43101</v>
      </c>
      <c r="C2">
        <v>2720</v>
      </c>
      <c r="D2">
        <v>489</v>
      </c>
      <c r="E2" s="30"/>
      <c r="F2" s="30">
        <v>43466</v>
      </c>
      <c r="G2">
        <v>2636</v>
      </c>
    </row>
    <row r="3" spans="1:9" x14ac:dyDescent="0.2">
      <c r="A3" t="s">
        <v>17</v>
      </c>
      <c r="B3" s="30">
        <v>43132</v>
      </c>
      <c r="C3">
        <v>2646</v>
      </c>
      <c r="D3">
        <v>408</v>
      </c>
      <c r="E3" s="30"/>
      <c r="F3" s="30">
        <v>43497</v>
      </c>
      <c r="G3">
        <v>2432</v>
      </c>
    </row>
    <row r="4" spans="1:9" x14ac:dyDescent="0.2">
      <c r="A4" t="s">
        <v>18</v>
      </c>
      <c r="B4" s="30">
        <v>43160</v>
      </c>
      <c r="C4">
        <v>2846</v>
      </c>
      <c r="D4">
        <v>491</v>
      </c>
      <c r="E4" s="30"/>
      <c r="F4" s="30">
        <v>43525</v>
      </c>
      <c r="G4">
        <v>2928</v>
      </c>
    </row>
    <row r="5" spans="1:9" x14ac:dyDescent="0.2">
      <c r="A5" t="s">
        <v>19</v>
      </c>
      <c r="B5" s="30">
        <v>43191</v>
      </c>
      <c r="C5">
        <v>2745</v>
      </c>
      <c r="D5">
        <v>474</v>
      </c>
      <c r="E5" s="30"/>
      <c r="F5" s="30">
        <v>43556</v>
      </c>
      <c r="G5">
        <v>2673</v>
      </c>
    </row>
    <row r="6" spans="1:9" x14ac:dyDescent="0.2">
      <c r="A6" t="s">
        <v>20</v>
      </c>
      <c r="B6" s="30">
        <v>43221</v>
      </c>
      <c r="C6">
        <v>2822</v>
      </c>
      <c r="D6">
        <v>525</v>
      </c>
      <c r="E6" s="30"/>
      <c r="F6" s="30">
        <v>43586</v>
      </c>
      <c r="G6">
        <v>2854</v>
      </c>
      <c r="H6" s="24"/>
      <c r="I6" s="24"/>
    </row>
    <row r="7" spans="1:9" x14ac:dyDescent="0.2">
      <c r="A7" t="s">
        <v>21</v>
      </c>
      <c r="B7" s="30">
        <v>43252</v>
      </c>
      <c r="C7">
        <v>2914</v>
      </c>
      <c r="D7">
        <v>507</v>
      </c>
      <c r="E7" s="30"/>
      <c r="F7" s="30">
        <v>43617</v>
      </c>
      <c r="G7">
        <v>2873</v>
      </c>
    </row>
    <row r="8" spans="1:9" x14ac:dyDescent="0.2">
      <c r="A8" t="s">
        <v>22</v>
      </c>
      <c r="B8" s="30">
        <v>43282</v>
      </c>
      <c r="C8">
        <v>2943</v>
      </c>
      <c r="D8">
        <v>478</v>
      </c>
      <c r="E8" s="30"/>
      <c r="F8" s="30">
        <v>43647</v>
      </c>
      <c r="G8">
        <v>3001</v>
      </c>
    </row>
    <row r="9" spans="1:9" x14ac:dyDescent="0.2">
      <c r="A9" t="s">
        <v>23</v>
      </c>
      <c r="B9" s="30">
        <v>43313</v>
      </c>
      <c r="C9">
        <v>2858</v>
      </c>
      <c r="D9">
        <v>501</v>
      </c>
      <c r="E9" s="30"/>
      <c r="F9" s="30">
        <v>43678</v>
      </c>
      <c r="G9">
        <v>3093</v>
      </c>
    </row>
    <row r="10" spans="1:9" x14ac:dyDescent="0.2">
      <c r="A10" t="s">
        <v>24</v>
      </c>
      <c r="B10" s="30">
        <v>43344</v>
      </c>
      <c r="C10">
        <v>2752</v>
      </c>
      <c r="D10">
        <v>490</v>
      </c>
      <c r="E10" s="30"/>
      <c r="F10" s="30">
        <v>43709</v>
      </c>
      <c r="G10">
        <v>2939</v>
      </c>
    </row>
    <row r="11" spans="1:9" x14ac:dyDescent="0.2">
      <c r="A11" t="s">
        <v>25</v>
      </c>
      <c r="B11" s="30">
        <v>43374</v>
      </c>
      <c r="C11">
        <v>2719</v>
      </c>
      <c r="D11">
        <v>488</v>
      </c>
      <c r="E11" s="30"/>
      <c r="F11" s="30">
        <v>43739</v>
      </c>
      <c r="G11">
        <v>3020</v>
      </c>
    </row>
    <row r="12" spans="1:9" x14ac:dyDescent="0.2">
      <c r="A12" t="s">
        <v>26</v>
      </c>
      <c r="B12" s="30">
        <v>43405</v>
      </c>
      <c r="C12">
        <v>2635</v>
      </c>
      <c r="D12">
        <v>495</v>
      </c>
      <c r="E12" s="30"/>
      <c r="F12" s="30">
        <v>43770</v>
      </c>
      <c r="G12">
        <v>3024</v>
      </c>
    </row>
    <row r="13" spans="1:9" x14ac:dyDescent="0.2">
      <c r="A13" t="s">
        <v>27</v>
      </c>
      <c r="B13" s="30">
        <v>43435</v>
      </c>
      <c r="C13">
        <v>2735</v>
      </c>
      <c r="D13">
        <v>476</v>
      </c>
      <c r="E13" s="30"/>
      <c r="F13" s="30">
        <v>43800</v>
      </c>
      <c r="G13">
        <v>3087</v>
      </c>
    </row>
    <row r="14" spans="1:9" x14ac:dyDescent="0.2">
      <c r="A14" t="s">
        <v>28</v>
      </c>
      <c r="B14" s="30">
        <v>43466</v>
      </c>
      <c r="C14">
        <v>2636</v>
      </c>
      <c r="D14">
        <v>554</v>
      </c>
      <c r="E14" s="30"/>
      <c r="F14" s="30">
        <v>43831</v>
      </c>
      <c r="G14">
        <v>3174</v>
      </c>
    </row>
    <row r="15" spans="1:9" x14ac:dyDescent="0.2">
      <c r="A15" t="s">
        <v>29</v>
      </c>
      <c r="B15" s="30">
        <v>43497</v>
      </c>
      <c r="C15">
        <v>2432</v>
      </c>
      <c r="D15">
        <v>490</v>
      </c>
      <c r="E15" s="30"/>
      <c r="F15" s="30">
        <v>43862</v>
      </c>
      <c r="G15">
        <v>3075</v>
      </c>
    </row>
    <row r="16" spans="1:9" x14ac:dyDescent="0.2">
      <c r="A16" t="s">
        <v>30</v>
      </c>
      <c r="B16" s="30">
        <v>43525</v>
      </c>
      <c r="C16">
        <v>2928</v>
      </c>
      <c r="D16">
        <v>505</v>
      </c>
      <c r="E16" s="30"/>
      <c r="F16" s="30">
        <v>43891</v>
      </c>
      <c r="G16">
        <v>3584</v>
      </c>
    </row>
    <row r="17" spans="1:9" x14ac:dyDescent="0.2">
      <c r="A17" t="s">
        <v>31</v>
      </c>
      <c r="B17" s="30">
        <v>43556</v>
      </c>
      <c r="C17">
        <v>2673</v>
      </c>
      <c r="D17">
        <v>503</v>
      </c>
      <c r="E17" s="30"/>
      <c r="F17" s="30">
        <v>43922</v>
      </c>
      <c r="G17">
        <v>4122</v>
      </c>
      <c r="H17" s="24"/>
      <c r="I17" s="24"/>
    </row>
    <row r="18" spans="1:9" x14ac:dyDescent="0.2">
      <c r="A18" t="s">
        <v>32</v>
      </c>
      <c r="B18" s="30">
        <v>43586</v>
      </c>
      <c r="C18">
        <v>2854</v>
      </c>
      <c r="D18">
        <v>509</v>
      </c>
      <c r="E18" s="30"/>
      <c r="F18" s="30">
        <v>43952</v>
      </c>
      <c r="G18" s="24">
        <v>4778</v>
      </c>
      <c r="H18" s="24"/>
      <c r="I18" s="24"/>
    </row>
    <row r="19" spans="1:9" x14ac:dyDescent="0.2">
      <c r="A19" t="s">
        <v>33</v>
      </c>
      <c r="B19" s="30">
        <v>43617</v>
      </c>
      <c r="C19">
        <v>2873</v>
      </c>
      <c r="D19">
        <v>544</v>
      </c>
      <c r="E19" s="30"/>
      <c r="F19" s="30">
        <v>43983</v>
      </c>
      <c r="G19">
        <v>4106</v>
      </c>
    </row>
    <row r="20" spans="1:9" x14ac:dyDescent="0.2">
      <c r="A20" t="s">
        <v>34</v>
      </c>
      <c r="B20" s="30">
        <v>43647</v>
      </c>
      <c r="C20">
        <v>3001</v>
      </c>
      <c r="D20">
        <v>554</v>
      </c>
      <c r="E20" s="30"/>
      <c r="F20" s="30">
        <v>44013</v>
      </c>
      <c r="G20">
        <v>4213</v>
      </c>
    </row>
    <row r="21" spans="1:9" x14ac:dyDescent="0.2">
      <c r="A21" t="s">
        <v>35</v>
      </c>
      <c r="B21" s="30">
        <v>43678</v>
      </c>
      <c r="C21">
        <v>3093</v>
      </c>
      <c r="D21">
        <v>573</v>
      </c>
      <c r="E21" s="30"/>
      <c r="F21" s="30">
        <v>44044</v>
      </c>
      <c r="G21">
        <v>4156</v>
      </c>
      <c r="H21" s="24"/>
      <c r="I21" s="24"/>
    </row>
    <row r="22" spans="1:9" x14ac:dyDescent="0.2">
      <c r="A22" t="s">
        <v>36</v>
      </c>
      <c r="B22" s="30">
        <v>43709</v>
      </c>
      <c r="C22">
        <v>2939</v>
      </c>
      <c r="D22">
        <v>563</v>
      </c>
      <c r="E22" s="30"/>
      <c r="F22" s="30">
        <v>44075</v>
      </c>
      <c r="G22">
        <v>3755</v>
      </c>
    </row>
    <row r="23" spans="1:9" x14ac:dyDescent="0.2">
      <c r="A23" t="s">
        <v>37</v>
      </c>
      <c r="B23" s="30">
        <v>43739</v>
      </c>
      <c r="C23">
        <v>3020</v>
      </c>
      <c r="D23">
        <v>558</v>
      </c>
      <c r="E23" s="30"/>
      <c r="F23" s="30">
        <v>44105</v>
      </c>
      <c r="G23">
        <v>3599</v>
      </c>
    </row>
    <row r="24" spans="1:9" x14ac:dyDescent="0.2">
      <c r="A24" t="s">
        <v>38</v>
      </c>
      <c r="B24" s="30">
        <v>43770</v>
      </c>
      <c r="C24">
        <v>3024</v>
      </c>
      <c r="D24">
        <v>567</v>
      </c>
      <c r="E24" s="30"/>
      <c r="F24" s="30">
        <v>44136</v>
      </c>
      <c r="G24">
        <v>3652</v>
      </c>
    </row>
    <row r="25" spans="1:9" x14ac:dyDescent="0.2">
      <c r="A25" t="s">
        <v>39</v>
      </c>
      <c r="B25" s="30">
        <v>43800</v>
      </c>
      <c r="C25">
        <v>3087</v>
      </c>
      <c r="D25">
        <v>612</v>
      </c>
      <c r="E25" s="30"/>
      <c r="F25" s="30">
        <v>44166</v>
      </c>
      <c r="G25">
        <v>3772</v>
      </c>
    </row>
    <row r="26" spans="1:9" x14ac:dyDescent="0.2">
      <c r="A26" t="s">
        <v>40</v>
      </c>
      <c r="B26" s="30">
        <v>43831</v>
      </c>
      <c r="C26">
        <v>3174</v>
      </c>
      <c r="D26">
        <v>640</v>
      </c>
      <c r="E26" s="30"/>
      <c r="F26" s="30">
        <v>44197</v>
      </c>
      <c r="G26">
        <v>4254</v>
      </c>
    </row>
    <row r="27" spans="1:9" x14ac:dyDescent="0.2">
      <c r="A27" t="s">
        <v>41</v>
      </c>
      <c r="B27" s="30">
        <v>43862</v>
      </c>
      <c r="C27">
        <v>3075</v>
      </c>
      <c r="D27">
        <v>543</v>
      </c>
      <c r="E27" s="30"/>
      <c r="F27" s="30">
        <v>44228</v>
      </c>
      <c r="G27">
        <v>3798</v>
      </c>
    </row>
    <row r="28" spans="1:9" x14ac:dyDescent="0.2">
      <c r="A28" t="s">
        <v>42</v>
      </c>
      <c r="B28" s="30">
        <v>43891</v>
      </c>
      <c r="C28">
        <v>3584</v>
      </c>
      <c r="D28">
        <v>668</v>
      </c>
      <c r="E28" s="30"/>
      <c r="F28" s="30">
        <v>44256</v>
      </c>
      <c r="G28">
        <v>4568</v>
      </c>
      <c r="H28" s="24"/>
      <c r="I28" s="24"/>
    </row>
    <row r="29" spans="1:9" x14ac:dyDescent="0.2">
      <c r="A29" t="s">
        <v>43</v>
      </c>
      <c r="B29" s="30">
        <v>43922</v>
      </c>
      <c r="C29">
        <v>4122</v>
      </c>
      <c r="D29">
        <v>692</v>
      </c>
      <c r="E29" s="30"/>
      <c r="F29" s="30">
        <v>44287</v>
      </c>
      <c r="G29" s="24">
        <v>4604</v>
      </c>
    </row>
    <row r="30" spans="1:9" x14ac:dyDescent="0.2">
      <c r="A30" s="24" t="s">
        <v>44</v>
      </c>
      <c r="B30" s="30">
        <v>43952</v>
      </c>
      <c r="C30" s="24">
        <v>4778</v>
      </c>
      <c r="D30" s="24">
        <v>799</v>
      </c>
      <c r="E30" s="30"/>
      <c r="F30" s="30">
        <v>44317</v>
      </c>
      <c r="G30" s="24">
        <v>4553</v>
      </c>
    </row>
    <row r="31" spans="1:9" x14ac:dyDescent="0.2">
      <c r="A31" t="s">
        <v>45</v>
      </c>
      <c r="B31" s="30">
        <v>43983</v>
      </c>
      <c r="C31">
        <v>4106</v>
      </c>
      <c r="D31">
        <v>874</v>
      </c>
      <c r="E31" s="30"/>
      <c r="F31" s="30">
        <v>44348</v>
      </c>
      <c r="G31">
        <v>4379</v>
      </c>
    </row>
    <row r="32" spans="1:9" x14ac:dyDescent="0.2">
      <c r="A32" t="s">
        <v>46</v>
      </c>
      <c r="B32" s="30">
        <v>44013</v>
      </c>
      <c r="C32">
        <v>4213</v>
      </c>
      <c r="D32">
        <v>894</v>
      </c>
      <c r="E32" s="30"/>
      <c r="F32" s="30">
        <v>44378</v>
      </c>
      <c r="G32">
        <v>4605</v>
      </c>
    </row>
    <row r="33" spans="1:7" x14ac:dyDescent="0.2">
      <c r="A33" t="s">
        <v>47</v>
      </c>
      <c r="B33" s="30">
        <v>44044</v>
      </c>
      <c r="C33">
        <v>4156</v>
      </c>
      <c r="D33">
        <v>874</v>
      </c>
      <c r="E33" s="30"/>
      <c r="F33" s="30">
        <v>44409</v>
      </c>
      <c r="G33" s="24">
        <v>4614</v>
      </c>
    </row>
    <row r="34" spans="1:7" x14ac:dyDescent="0.2">
      <c r="A34" t="s">
        <v>48</v>
      </c>
      <c r="B34" s="30">
        <v>44075</v>
      </c>
      <c r="C34">
        <v>3755</v>
      </c>
      <c r="D34">
        <v>859</v>
      </c>
      <c r="E34" s="30"/>
      <c r="F34" s="30">
        <v>44440</v>
      </c>
      <c r="G34">
        <v>4383</v>
      </c>
    </row>
    <row r="35" spans="1:7" x14ac:dyDescent="0.2">
      <c r="A35" t="s">
        <v>49</v>
      </c>
      <c r="B35" s="30">
        <v>44105</v>
      </c>
      <c r="C35">
        <v>3599</v>
      </c>
      <c r="D35">
        <v>821</v>
      </c>
      <c r="E35" s="30"/>
      <c r="F35" s="30">
        <v>44470</v>
      </c>
      <c r="G35">
        <v>4336</v>
      </c>
    </row>
    <row r="36" spans="1:7" x14ac:dyDescent="0.2">
      <c r="A36" t="s">
        <v>50</v>
      </c>
      <c r="B36" s="30">
        <v>44136</v>
      </c>
      <c r="C36">
        <v>3652</v>
      </c>
      <c r="D36">
        <v>894</v>
      </c>
      <c r="E36" s="30"/>
      <c r="F36" s="30">
        <v>44501</v>
      </c>
      <c r="G36">
        <v>4149</v>
      </c>
    </row>
    <row r="37" spans="1:7" x14ac:dyDescent="0.2">
      <c r="A37" t="s">
        <v>51</v>
      </c>
      <c r="B37" s="30">
        <v>44166</v>
      </c>
      <c r="C37">
        <v>3772</v>
      </c>
      <c r="D37">
        <v>931</v>
      </c>
      <c r="E37" s="30"/>
      <c r="F37" s="30">
        <v>44531</v>
      </c>
      <c r="G37">
        <v>4192</v>
      </c>
    </row>
    <row r="38" spans="1:7" x14ac:dyDescent="0.2">
      <c r="A38" t="s">
        <v>52</v>
      </c>
      <c r="B38" s="30">
        <v>44197</v>
      </c>
      <c r="C38">
        <v>4254</v>
      </c>
      <c r="D38">
        <v>957</v>
      </c>
      <c r="E38" s="30"/>
      <c r="F38" s="30"/>
    </row>
    <row r="39" spans="1:7" x14ac:dyDescent="0.2">
      <c r="A39" t="s">
        <v>53</v>
      </c>
      <c r="B39" s="30">
        <v>44228</v>
      </c>
      <c r="C39">
        <v>3798</v>
      </c>
      <c r="D39">
        <v>803</v>
      </c>
      <c r="E39" s="30"/>
      <c r="F39" s="30"/>
    </row>
    <row r="40" spans="1:7" x14ac:dyDescent="0.2">
      <c r="A40" t="s">
        <v>54</v>
      </c>
      <c r="B40" s="30">
        <v>44256</v>
      </c>
      <c r="C40">
        <v>4568</v>
      </c>
      <c r="D40">
        <v>896</v>
      </c>
      <c r="E40" s="30"/>
      <c r="F40" s="30"/>
      <c r="G40" s="24"/>
    </row>
    <row r="41" spans="1:7" x14ac:dyDescent="0.2">
      <c r="A41" s="24" t="s">
        <v>55</v>
      </c>
      <c r="B41" s="30">
        <v>44287</v>
      </c>
      <c r="C41" s="24">
        <v>4604</v>
      </c>
      <c r="D41" s="24">
        <v>883</v>
      </c>
      <c r="E41" s="30"/>
      <c r="F41" s="30"/>
    </row>
    <row r="42" spans="1:7" x14ac:dyDescent="0.2">
      <c r="A42" s="24" t="s">
        <v>56</v>
      </c>
      <c r="B42" s="30">
        <v>44317</v>
      </c>
      <c r="C42" s="24">
        <v>4553</v>
      </c>
      <c r="D42" s="24">
        <v>928</v>
      </c>
      <c r="E42" s="30"/>
      <c r="F42" s="30"/>
    </row>
    <row r="43" spans="1:7" x14ac:dyDescent="0.2">
      <c r="A43" t="s">
        <v>57</v>
      </c>
      <c r="B43" s="30">
        <v>44348</v>
      </c>
      <c r="C43">
        <v>4379</v>
      </c>
      <c r="D43">
        <v>866</v>
      </c>
      <c r="E43" s="30"/>
      <c r="F43" s="30"/>
    </row>
    <row r="44" spans="1:7" x14ac:dyDescent="0.2">
      <c r="A44" t="s">
        <v>58</v>
      </c>
      <c r="B44" s="30">
        <v>44378</v>
      </c>
      <c r="C44">
        <v>4605</v>
      </c>
      <c r="D44">
        <v>890</v>
      </c>
      <c r="E44" s="30"/>
      <c r="F44" s="30"/>
    </row>
    <row r="45" spans="1:7" x14ac:dyDescent="0.2">
      <c r="A45" s="24" t="s">
        <v>59</v>
      </c>
      <c r="B45" s="30">
        <v>44409</v>
      </c>
      <c r="C45" s="24">
        <v>4614</v>
      </c>
      <c r="D45" s="24">
        <v>916</v>
      </c>
      <c r="E45" s="30"/>
      <c r="F45" s="30"/>
    </row>
    <row r="46" spans="1:7" x14ac:dyDescent="0.2">
      <c r="A46" t="s">
        <v>60</v>
      </c>
      <c r="B46" s="30">
        <v>44440</v>
      </c>
      <c r="C46">
        <v>4383</v>
      </c>
      <c r="D46">
        <v>971</v>
      </c>
      <c r="E46" s="30"/>
      <c r="F46" s="30"/>
    </row>
    <row r="47" spans="1:7" x14ac:dyDescent="0.2">
      <c r="A47" t="s">
        <v>61</v>
      </c>
      <c r="B47" s="30">
        <v>44470</v>
      </c>
      <c r="C47">
        <v>4336</v>
      </c>
      <c r="D47">
        <v>926</v>
      </c>
      <c r="E47" s="30"/>
      <c r="F47" s="30"/>
    </row>
    <row r="48" spans="1:7" x14ac:dyDescent="0.2">
      <c r="A48" t="s">
        <v>62</v>
      </c>
      <c r="B48" s="30">
        <v>44501</v>
      </c>
      <c r="C48">
        <v>4149</v>
      </c>
      <c r="D48">
        <v>875</v>
      </c>
      <c r="E48" s="30"/>
      <c r="F48" s="30"/>
    </row>
    <row r="49" spans="1:6" x14ac:dyDescent="0.2">
      <c r="A49" t="s">
        <v>63</v>
      </c>
      <c r="B49" s="30">
        <v>44531</v>
      </c>
      <c r="C49">
        <v>4192</v>
      </c>
      <c r="D49">
        <v>913</v>
      </c>
      <c r="E49" s="30"/>
      <c r="F49" s="30"/>
    </row>
    <row r="50" spans="1:6" x14ac:dyDescent="0.2">
      <c r="A50" t="s">
        <v>64</v>
      </c>
      <c r="B50" s="30">
        <v>44562</v>
      </c>
      <c r="C50">
        <v>4444</v>
      </c>
      <c r="D50">
        <v>994</v>
      </c>
      <c r="E50" s="30"/>
    </row>
    <row r="51" spans="1:6" x14ac:dyDescent="0.2">
      <c r="A51" t="s">
        <v>65</v>
      </c>
      <c r="B51" s="30">
        <v>44593</v>
      </c>
      <c r="C51">
        <v>4125</v>
      </c>
      <c r="D51">
        <v>818</v>
      </c>
      <c r="E51" s="30"/>
    </row>
    <row r="52" spans="1:6" x14ac:dyDescent="0.2">
      <c r="A52" s="24" t="s">
        <v>66</v>
      </c>
      <c r="B52" s="30">
        <v>44621</v>
      </c>
      <c r="C52" s="24">
        <v>4515</v>
      </c>
      <c r="D52" s="24">
        <v>869</v>
      </c>
      <c r="E52" s="30"/>
    </row>
    <row r="53" spans="1:6" x14ac:dyDescent="0.2">
      <c r="A53" t="s">
        <v>67</v>
      </c>
      <c r="B53" s="30">
        <v>44652</v>
      </c>
      <c r="C53">
        <v>4229</v>
      </c>
      <c r="D53">
        <v>841</v>
      </c>
      <c r="E53" s="30"/>
    </row>
    <row r="54" spans="1:6" x14ac:dyDescent="0.2">
      <c r="A54" t="s">
        <v>68</v>
      </c>
      <c r="B54" s="30">
        <v>44682</v>
      </c>
      <c r="C54">
        <v>4207</v>
      </c>
      <c r="D54">
        <v>887</v>
      </c>
      <c r="E54" s="30"/>
    </row>
    <row r="55" spans="1:6" x14ac:dyDescent="0.2">
      <c r="A55" t="s">
        <v>69</v>
      </c>
      <c r="B55" s="30">
        <v>44713</v>
      </c>
      <c r="C55">
        <v>4295</v>
      </c>
      <c r="D55">
        <v>816</v>
      </c>
      <c r="E55" s="30"/>
    </row>
    <row r="56" spans="1:6" x14ac:dyDescent="0.2">
      <c r="A56" t="s">
        <v>70</v>
      </c>
      <c r="B56" s="30">
        <v>44743</v>
      </c>
      <c r="C56">
        <v>4594</v>
      </c>
      <c r="D56">
        <v>840</v>
      </c>
      <c r="E56" s="30"/>
    </row>
    <row r="57" spans="1:6" x14ac:dyDescent="0.2">
      <c r="A57" t="s">
        <v>71</v>
      </c>
      <c r="B57" s="30">
        <v>44774</v>
      </c>
      <c r="C57">
        <v>4474</v>
      </c>
      <c r="D57">
        <v>879</v>
      </c>
      <c r="E57" s="30"/>
    </row>
    <row r="58" spans="1:6" x14ac:dyDescent="0.2">
      <c r="A58" t="s">
        <v>72</v>
      </c>
      <c r="B58" s="30">
        <v>44805</v>
      </c>
      <c r="C58">
        <v>4187</v>
      </c>
      <c r="D58">
        <v>829</v>
      </c>
      <c r="E58" s="30"/>
    </row>
    <row r="59" spans="1:6" x14ac:dyDescent="0.2">
      <c r="A59" t="s">
        <v>73</v>
      </c>
      <c r="B59" s="30">
        <v>44835</v>
      </c>
      <c r="C59">
        <v>4334</v>
      </c>
      <c r="D59">
        <v>839</v>
      </c>
      <c r="E59" s="30"/>
    </row>
    <row r="60" spans="1:6" x14ac:dyDescent="0.2">
      <c r="A60" t="s">
        <v>74</v>
      </c>
      <c r="B60" s="30">
        <v>44866</v>
      </c>
      <c r="C60">
        <v>4211</v>
      </c>
      <c r="D60">
        <v>885</v>
      </c>
      <c r="E60" s="30"/>
    </row>
    <row r="61" spans="1:6" x14ac:dyDescent="0.2">
      <c r="A61" t="s">
        <v>75</v>
      </c>
      <c r="B61" s="30">
        <v>44896</v>
      </c>
      <c r="C61">
        <v>4377</v>
      </c>
      <c r="D61">
        <v>924</v>
      </c>
      <c r="E61" s="30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8C645-3F18-6F43-A3D9-A096136152E2}">
  <dimension ref="A1:F249"/>
  <sheetViews>
    <sheetView topLeftCell="A31" workbookViewId="0">
      <selection activeCell="J32" sqref="J32"/>
    </sheetView>
  </sheetViews>
  <sheetFormatPr baseColWidth="10" defaultRowHeight="16" x14ac:dyDescent="0.2"/>
  <cols>
    <col min="2" max="2" width="12" customWidth="1"/>
    <col min="3" max="3" width="12.33203125" customWidth="1"/>
    <col min="4" max="4" width="11.83203125" customWidth="1"/>
    <col min="5" max="5" width="12" customWidth="1"/>
    <col min="6" max="6" width="12.5" style="35" customWidth="1"/>
  </cols>
  <sheetData>
    <row r="1" spans="1:6" ht="68" x14ac:dyDescent="0.2">
      <c r="A1" s="1" t="s">
        <v>84</v>
      </c>
      <c r="B1" s="1" t="s">
        <v>85</v>
      </c>
      <c r="C1" s="1" t="s">
        <v>86</v>
      </c>
      <c r="D1" s="1" t="s">
        <v>87</v>
      </c>
      <c r="E1" s="1" t="s">
        <v>88</v>
      </c>
      <c r="F1" s="33" t="s">
        <v>89</v>
      </c>
    </row>
    <row r="2" spans="1:6" x14ac:dyDescent="0.2">
      <c r="A2">
        <v>1</v>
      </c>
      <c r="B2" s="3">
        <v>2207</v>
      </c>
      <c r="C2" s="3">
        <v>3919</v>
      </c>
      <c r="D2" s="3">
        <v>4102</v>
      </c>
      <c r="E2" s="3">
        <v>16800</v>
      </c>
      <c r="F2" s="34">
        <f>100*(C2-B2)/B2</f>
        <v>77.571363842319897</v>
      </c>
    </row>
    <row r="3" spans="1:6" x14ac:dyDescent="0.2">
      <c r="A3">
        <v>2</v>
      </c>
      <c r="B3" s="3">
        <v>2642</v>
      </c>
      <c r="C3" s="3">
        <v>4055</v>
      </c>
      <c r="D3" s="3">
        <v>4137</v>
      </c>
      <c r="E3" s="3">
        <v>16884</v>
      </c>
      <c r="F3" s="34">
        <f t="shared" ref="F3:F53" si="0">100*(C3-B3)/B3</f>
        <v>53.482210446631342</v>
      </c>
    </row>
    <row r="4" spans="1:6" x14ac:dyDescent="0.2">
      <c r="A4">
        <v>3</v>
      </c>
      <c r="B4" s="3">
        <v>3144</v>
      </c>
      <c r="C4" s="3">
        <v>4098</v>
      </c>
      <c r="D4" s="3">
        <v>4057</v>
      </c>
      <c r="E4" s="3">
        <v>15777</v>
      </c>
      <c r="F4" s="34">
        <f t="shared" si="0"/>
        <v>30.34351145038168</v>
      </c>
    </row>
    <row r="5" spans="1:6" x14ac:dyDescent="0.2">
      <c r="A5">
        <v>4</v>
      </c>
      <c r="B5" s="3">
        <v>4345</v>
      </c>
      <c r="C5" s="3">
        <v>3899</v>
      </c>
      <c r="D5" s="3">
        <v>3905</v>
      </c>
      <c r="E5" s="3">
        <v>13832</v>
      </c>
      <c r="F5" s="34">
        <f t="shared" si="0"/>
        <v>-10.264672036823935</v>
      </c>
    </row>
    <row r="6" spans="1:6" x14ac:dyDescent="0.2">
      <c r="A6">
        <v>5</v>
      </c>
      <c r="B6" s="3">
        <v>4864</v>
      </c>
      <c r="C6" s="3">
        <v>3893</v>
      </c>
      <c r="D6" s="3">
        <v>3810</v>
      </c>
      <c r="E6" s="3">
        <v>12257</v>
      </c>
      <c r="F6" s="34">
        <f t="shared" si="0"/>
        <v>-19.96299342105263</v>
      </c>
    </row>
    <row r="7" spans="1:6" x14ac:dyDescent="0.2">
      <c r="A7">
        <v>6</v>
      </c>
      <c r="B7" s="3">
        <v>4691</v>
      </c>
      <c r="C7" s="3">
        <v>3891</v>
      </c>
      <c r="D7" s="3">
        <v>3816</v>
      </c>
      <c r="E7" s="3">
        <v>10202</v>
      </c>
      <c r="F7" s="34">
        <f t="shared" si="0"/>
        <v>-17.053933063312726</v>
      </c>
    </row>
    <row r="8" spans="1:6" x14ac:dyDescent="0.2">
      <c r="A8">
        <v>7</v>
      </c>
      <c r="B8" s="3">
        <v>4599</v>
      </c>
      <c r="C8" s="3">
        <v>3896</v>
      </c>
      <c r="D8" s="3">
        <v>3839</v>
      </c>
      <c r="E8" s="3">
        <v>8921</v>
      </c>
      <c r="F8" s="34">
        <f t="shared" si="0"/>
        <v>-15.285931724287888</v>
      </c>
    </row>
    <row r="9" spans="1:6" x14ac:dyDescent="0.2">
      <c r="A9">
        <v>8</v>
      </c>
      <c r="B9" s="3">
        <v>4426</v>
      </c>
      <c r="C9" s="3">
        <v>3987</v>
      </c>
      <c r="D9" s="3">
        <v>3711</v>
      </c>
      <c r="E9" s="3">
        <v>7520</v>
      </c>
      <c r="F9" s="34">
        <f t="shared" si="0"/>
        <v>-9.9186624491640316</v>
      </c>
    </row>
    <row r="10" spans="1:6" x14ac:dyDescent="0.2">
      <c r="A10">
        <v>9</v>
      </c>
      <c r="B10" s="3">
        <v>4044</v>
      </c>
      <c r="C10" s="3">
        <v>3758</v>
      </c>
      <c r="D10" s="3">
        <v>3837</v>
      </c>
      <c r="E10" s="3">
        <v>6579</v>
      </c>
      <c r="F10" s="34">
        <f t="shared" si="0"/>
        <v>-7.0722057368941638</v>
      </c>
    </row>
    <row r="11" spans="1:6" x14ac:dyDescent="0.2">
      <c r="A11">
        <v>10</v>
      </c>
      <c r="B11" s="3">
        <v>4061</v>
      </c>
      <c r="C11" s="3">
        <v>3752</v>
      </c>
      <c r="D11" s="3">
        <v>3976</v>
      </c>
      <c r="E11" s="3">
        <v>5769</v>
      </c>
      <c r="F11" s="34">
        <f t="shared" si="0"/>
        <v>-7.6089633095296723</v>
      </c>
    </row>
    <row r="12" spans="1:6" x14ac:dyDescent="0.2">
      <c r="A12">
        <v>11</v>
      </c>
      <c r="B12" s="3">
        <v>3853</v>
      </c>
      <c r="C12" s="3">
        <v>3978</v>
      </c>
      <c r="D12" s="3">
        <v>3971</v>
      </c>
      <c r="E12" s="3">
        <v>5306</v>
      </c>
      <c r="F12" s="34">
        <f t="shared" si="0"/>
        <v>3.2442252790033739</v>
      </c>
    </row>
    <row r="13" spans="1:6" x14ac:dyDescent="0.2">
      <c r="A13">
        <v>12</v>
      </c>
      <c r="B13" s="3">
        <v>3793</v>
      </c>
      <c r="C13" s="3">
        <v>3797</v>
      </c>
      <c r="D13" s="3">
        <v>4543</v>
      </c>
      <c r="E13" s="3">
        <v>5088</v>
      </c>
      <c r="F13" s="34">
        <f t="shared" si="0"/>
        <v>0.10545742156604271</v>
      </c>
    </row>
    <row r="14" spans="1:6" x14ac:dyDescent="0.2">
      <c r="A14">
        <v>13</v>
      </c>
      <c r="B14" s="3">
        <v>3779</v>
      </c>
      <c r="C14" s="3">
        <v>3714</v>
      </c>
      <c r="D14" s="3">
        <v>6169</v>
      </c>
      <c r="E14" s="3">
        <v>4757</v>
      </c>
      <c r="F14" s="34">
        <f t="shared" si="0"/>
        <v>-1.7200317544323895</v>
      </c>
    </row>
    <row r="15" spans="1:6" x14ac:dyDescent="0.2">
      <c r="A15">
        <v>14</v>
      </c>
      <c r="B15" s="3">
        <v>3698</v>
      </c>
      <c r="C15" s="3">
        <v>3634</v>
      </c>
      <c r="D15" s="3">
        <v>9911</v>
      </c>
      <c r="E15" s="3">
        <v>4954</v>
      </c>
      <c r="F15" s="34">
        <f t="shared" si="0"/>
        <v>-1.7306652244456462</v>
      </c>
    </row>
    <row r="16" spans="1:6" x14ac:dyDescent="0.2">
      <c r="A16">
        <v>15</v>
      </c>
      <c r="B16" s="3">
        <v>3590</v>
      </c>
      <c r="C16" s="3">
        <v>3450</v>
      </c>
      <c r="D16" s="3">
        <v>11988</v>
      </c>
      <c r="E16" s="3">
        <v>4952</v>
      </c>
      <c r="F16" s="34">
        <f t="shared" si="0"/>
        <v>-3.8997214484679668</v>
      </c>
    </row>
    <row r="17" spans="1:6" x14ac:dyDescent="0.2">
      <c r="A17">
        <v>16</v>
      </c>
      <c r="B17" s="3">
        <v>3430</v>
      </c>
      <c r="C17" s="3">
        <v>3414</v>
      </c>
      <c r="D17" s="3">
        <v>11405</v>
      </c>
      <c r="E17" s="3">
        <v>5122</v>
      </c>
      <c r="F17" s="34">
        <f t="shared" si="0"/>
        <v>-0.46647230320699706</v>
      </c>
    </row>
    <row r="18" spans="1:6" x14ac:dyDescent="0.2">
      <c r="A18">
        <v>17</v>
      </c>
      <c r="B18" s="3">
        <v>3395</v>
      </c>
      <c r="C18" s="3">
        <v>3273</v>
      </c>
      <c r="D18" s="3">
        <v>10369</v>
      </c>
      <c r="E18" s="3">
        <v>4873</v>
      </c>
      <c r="F18" s="34">
        <f t="shared" si="0"/>
        <v>-3.5935198821796761</v>
      </c>
    </row>
    <row r="19" spans="1:6" x14ac:dyDescent="0.2">
      <c r="A19">
        <v>18</v>
      </c>
      <c r="B19" s="3">
        <v>3198</v>
      </c>
      <c r="C19" s="3">
        <v>3223</v>
      </c>
      <c r="D19" s="3">
        <v>8929</v>
      </c>
      <c r="E19" s="3">
        <v>4771</v>
      </c>
      <c r="F19" s="34">
        <f t="shared" si="0"/>
        <v>0.78173858661663542</v>
      </c>
    </row>
    <row r="20" spans="1:6" x14ac:dyDescent="0.2">
      <c r="A20">
        <v>19</v>
      </c>
      <c r="B20" s="3">
        <v>3033</v>
      </c>
      <c r="C20" s="3">
        <v>3229</v>
      </c>
      <c r="D20" s="3">
        <v>7825</v>
      </c>
      <c r="E20" s="3">
        <v>4529</v>
      </c>
      <c r="F20" s="34">
        <f t="shared" si="0"/>
        <v>6.4622485987471148</v>
      </c>
    </row>
    <row r="21" spans="1:6" x14ac:dyDescent="0.2">
      <c r="A21">
        <v>20</v>
      </c>
      <c r="B21" s="3">
        <v>2955</v>
      </c>
      <c r="C21" s="3">
        <v>3159</v>
      </c>
      <c r="D21" s="3">
        <v>6779</v>
      </c>
      <c r="E21" s="3">
        <v>4350</v>
      </c>
      <c r="F21" s="34">
        <f t="shared" si="0"/>
        <v>6.9035532994923861</v>
      </c>
    </row>
    <row r="22" spans="1:6" x14ac:dyDescent="0.2">
      <c r="A22">
        <v>21</v>
      </c>
      <c r="B22" s="3">
        <v>2951</v>
      </c>
      <c r="C22" s="3">
        <v>3149</v>
      </c>
      <c r="D22" s="3">
        <v>5894</v>
      </c>
      <c r="E22" s="3">
        <v>4017</v>
      </c>
      <c r="F22" s="34">
        <f t="shared" si="0"/>
        <v>6.7095899695018639</v>
      </c>
    </row>
    <row r="23" spans="1:6" x14ac:dyDescent="0.2">
      <c r="A23">
        <v>22</v>
      </c>
      <c r="B23" s="3">
        <v>2905</v>
      </c>
      <c r="C23" s="3">
        <v>3117</v>
      </c>
      <c r="D23" s="3">
        <v>5266</v>
      </c>
      <c r="E23" s="3">
        <v>3883</v>
      </c>
      <c r="F23" s="34">
        <f t="shared" si="0"/>
        <v>7.2977624784853701</v>
      </c>
    </row>
    <row r="24" spans="1:6" x14ac:dyDescent="0.2">
      <c r="A24">
        <v>23</v>
      </c>
      <c r="B24" s="3">
        <v>2908</v>
      </c>
      <c r="C24" s="3">
        <v>3045</v>
      </c>
      <c r="D24" s="3">
        <v>4895</v>
      </c>
      <c r="E24" s="3">
        <v>3748</v>
      </c>
      <c r="F24" s="34">
        <f t="shared" si="0"/>
        <v>4.7111416781292981</v>
      </c>
    </row>
    <row r="25" spans="1:6" x14ac:dyDescent="0.2">
      <c r="A25">
        <v>24</v>
      </c>
      <c r="B25" s="3">
        <v>2935</v>
      </c>
      <c r="C25" s="3">
        <v>2934</v>
      </c>
      <c r="D25" s="3">
        <v>4539</v>
      </c>
      <c r="E25" s="3">
        <v>3691</v>
      </c>
      <c r="F25" s="34">
        <f t="shared" si="0"/>
        <v>-3.4071550255536626E-2</v>
      </c>
    </row>
    <row r="26" spans="1:6" x14ac:dyDescent="0.2">
      <c r="A26">
        <v>25</v>
      </c>
      <c r="B26" s="3">
        <v>2866</v>
      </c>
      <c r="C26" s="3">
        <v>2952</v>
      </c>
      <c r="D26" s="3">
        <v>4363</v>
      </c>
      <c r="E26" s="3">
        <v>3474</v>
      </c>
      <c r="F26" s="34">
        <f t="shared" si="0"/>
        <v>3.0006978367062107</v>
      </c>
    </row>
    <row r="27" spans="1:6" x14ac:dyDescent="0.2">
      <c r="A27">
        <v>26</v>
      </c>
      <c r="B27" s="3">
        <v>2868</v>
      </c>
      <c r="C27" s="3">
        <v>2898</v>
      </c>
      <c r="D27" s="3">
        <v>4271</v>
      </c>
      <c r="E27" s="3">
        <v>3384</v>
      </c>
      <c r="F27" s="34">
        <f t="shared" si="0"/>
        <v>1.0460251046025104</v>
      </c>
    </row>
    <row r="28" spans="1:6" x14ac:dyDescent="0.2">
      <c r="A28">
        <v>27</v>
      </c>
      <c r="B28" s="3">
        <v>2769</v>
      </c>
      <c r="C28" s="3">
        <v>2864</v>
      </c>
      <c r="D28" s="3">
        <v>4559</v>
      </c>
      <c r="E28" s="3">
        <v>3554</v>
      </c>
      <c r="F28" s="34">
        <f t="shared" si="0"/>
        <v>3.4308414590104732</v>
      </c>
    </row>
    <row r="29" spans="1:6" x14ac:dyDescent="0.2">
      <c r="A29">
        <v>28</v>
      </c>
      <c r="B29" s="3">
        <v>2781</v>
      </c>
      <c r="C29" s="3">
        <v>2770</v>
      </c>
      <c r="D29" s="3">
        <v>5535</v>
      </c>
      <c r="E29" s="3">
        <v>3833</v>
      </c>
      <c r="F29" s="34">
        <f t="shared" si="0"/>
        <v>-0.39554117224020136</v>
      </c>
    </row>
    <row r="30" spans="1:6" x14ac:dyDescent="0.2">
      <c r="A30">
        <v>29</v>
      </c>
      <c r="B30" s="3">
        <v>2706</v>
      </c>
      <c r="C30" s="3">
        <v>2679</v>
      </c>
      <c r="D30" s="3">
        <v>6182</v>
      </c>
      <c r="E30" s="3">
        <v>4229</v>
      </c>
      <c r="F30" s="34">
        <f t="shared" si="0"/>
        <v>-0.99778270509977829</v>
      </c>
    </row>
    <row r="31" spans="1:6" x14ac:dyDescent="0.2">
      <c r="A31">
        <v>30</v>
      </c>
      <c r="B31" s="3">
        <v>2700</v>
      </c>
      <c r="C31" s="3">
        <v>2762</v>
      </c>
      <c r="D31" s="3">
        <v>6765</v>
      </c>
      <c r="E31" s="3">
        <v>5094</v>
      </c>
      <c r="F31" s="34">
        <f t="shared" si="0"/>
        <v>2.2962962962962963</v>
      </c>
    </row>
    <row r="32" spans="1:6" x14ac:dyDescent="0.2">
      <c r="A32">
        <v>31</v>
      </c>
      <c r="B32" s="3">
        <v>2661</v>
      </c>
      <c r="C32" s="3">
        <v>2737</v>
      </c>
      <c r="D32" s="3">
        <v>6840</v>
      </c>
      <c r="E32" s="3">
        <v>6534</v>
      </c>
      <c r="F32" s="34">
        <f t="shared" si="0"/>
        <v>2.8560691469372417</v>
      </c>
    </row>
    <row r="33" spans="1:6" x14ac:dyDescent="0.2">
      <c r="A33">
        <v>32</v>
      </c>
      <c r="B33" s="3">
        <v>2673</v>
      </c>
      <c r="C33" s="3">
        <v>2645</v>
      </c>
      <c r="D33" s="3">
        <v>6805</v>
      </c>
      <c r="E33" s="3">
        <v>8489</v>
      </c>
      <c r="F33" s="34">
        <f t="shared" si="0"/>
        <v>-1.0475121586232696</v>
      </c>
    </row>
    <row r="34" spans="1:6" x14ac:dyDescent="0.2">
      <c r="A34">
        <v>33</v>
      </c>
      <c r="B34" s="3">
        <v>2616</v>
      </c>
      <c r="C34" s="3">
        <v>2601</v>
      </c>
      <c r="D34" s="3">
        <v>6508</v>
      </c>
      <c r="E34" s="3">
        <v>10163</v>
      </c>
      <c r="F34" s="34">
        <f t="shared" si="0"/>
        <v>-0.57339449541284404</v>
      </c>
    </row>
    <row r="35" spans="1:6" x14ac:dyDescent="0.2">
      <c r="A35">
        <v>34</v>
      </c>
      <c r="B35" s="3">
        <v>2713</v>
      </c>
      <c r="C35" s="3">
        <v>2602</v>
      </c>
      <c r="D35" s="3">
        <v>5968</v>
      </c>
      <c r="E35" s="3">
        <v>11500</v>
      </c>
      <c r="F35" s="34">
        <f t="shared" si="0"/>
        <v>-4.0914117213416885</v>
      </c>
    </row>
    <row r="36" spans="1:6" x14ac:dyDescent="0.2">
      <c r="A36">
        <v>35</v>
      </c>
      <c r="B36" s="3">
        <v>2630</v>
      </c>
      <c r="C36" s="3">
        <v>2618</v>
      </c>
      <c r="D36" s="3">
        <v>5541</v>
      </c>
      <c r="E36" s="3">
        <v>12316</v>
      </c>
      <c r="F36" s="34">
        <f t="shared" si="0"/>
        <v>-0.45627376425855515</v>
      </c>
    </row>
    <row r="37" spans="1:6" x14ac:dyDescent="0.2">
      <c r="A37">
        <v>36</v>
      </c>
      <c r="B37" s="3">
        <v>2749</v>
      </c>
      <c r="C37" s="3">
        <v>2583</v>
      </c>
      <c r="D37" s="3">
        <v>5204</v>
      </c>
      <c r="E37" s="3">
        <v>12325</v>
      </c>
      <c r="F37" s="34">
        <f t="shared" si="0"/>
        <v>-6.0385594761731536</v>
      </c>
    </row>
    <row r="38" spans="1:6" x14ac:dyDescent="0.2">
      <c r="A38">
        <v>37</v>
      </c>
      <c r="B38" s="3">
        <v>2761</v>
      </c>
      <c r="C38" s="3">
        <v>2515</v>
      </c>
      <c r="D38" s="3">
        <v>4942</v>
      </c>
      <c r="E38" s="3">
        <v>12169</v>
      </c>
      <c r="F38" s="34">
        <f t="shared" si="0"/>
        <v>-8.9098152843172755</v>
      </c>
    </row>
    <row r="39" spans="1:6" x14ac:dyDescent="0.2">
      <c r="A39">
        <v>38</v>
      </c>
      <c r="B39" s="3">
        <v>2819</v>
      </c>
      <c r="C39" s="3">
        <v>2709</v>
      </c>
      <c r="D39" s="3">
        <v>4772</v>
      </c>
      <c r="E39" s="3">
        <v>11511</v>
      </c>
      <c r="F39" s="34">
        <f t="shared" si="0"/>
        <v>-3.9020929407591343</v>
      </c>
    </row>
    <row r="40" spans="1:6" x14ac:dyDescent="0.2">
      <c r="A40">
        <v>39</v>
      </c>
      <c r="B40" s="3">
        <v>2814</v>
      </c>
      <c r="C40" s="3">
        <v>2780</v>
      </c>
      <c r="D40" s="3">
        <v>4933</v>
      </c>
      <c r="E40" s="3">
        <v>10683</v>
      </c>
      <c r="F40" s="34">
        <f t="shared" si="0"/>
        <v>-1.2082444918265813</v>
      </c>
    </row>
    <row r="41" spans="1:6" x14ac:dyDescent="0.2">
      <c r="A41" s="1">
        <v>40</v>
      </c>
      <c r="B41" s="3">
        <v>2970</v>
      </c>
      <c r="C41" s="3">
        <v>2714</v>
      </c>
      <c r="D41" s="3">
        <v>4829</v>
      </c>
      <c r="E41" s="3">
        <v>9741</v>
      </c>
      <c r="F41" s="34">
        <f t="shared" si="0"/>
        <v>-8.6195286195286194</v>
      </c>
    </row>
    <row r="42" spans="1:6" x14ac:dyDescent="0.2">
      <c r="A42" s="1">
        <v>41</v>
      </c>
      <c r="B42" s="3">
        <v>2865</v>
      </c>
      <c r="C42" s="3">
        <v>2782</v>
      </c>
      <c r="D42" s="3">
        <v>5186</v>
      </c>
      <c r="E42" s="3">
        <v>8853</v>
      </c>
      <c r="F42" s="34">
        <f t="shared" si="0"/>
        <v>-2.8970331588132634</v>
      </c>
    </row>
    <row r="43" spans="1:6" x14ac:dyDescent="0.2">
      <c r="A43" s="1">
        <v>42</v>
      </c>
      <c r="B43" s="3">
        <v>2989</v>
      </c>
      <c r="C43" s="3">
        <v>2992</v>
      </c>
      <c r="D43" s="3">
        <v>5218</v>
      </c>
      <c r="E43" s="3">
        <v>8253</v>
      </c>
      <c r="F43" s="34">
        <f t="shared" si="0"/>
        <v>0.10036801605888257</v>
      </c>
    </row>
    <row r="44" spans="1:6" x14ac:dyDescent="0.2">
      <c r="A44" s="1">
        <v>43</v>
      </c>
      <c r="B44" s="3">
        <v>3066</v>
      </c>
      <c r="C44" s="3">
        <v>2995</v>
      </c>
      <c r="D44" s="3">
        <v>5646</v>
      </c>
      <c r="E44" s="3">
        <v>7788</v>
      </c>
      <c r="F44" s="34">
        <f t="shared" si="0"/>
        <v>-2.315720808871494</v>
      </c>
    </row>
    <row r="45" spans="1:6" x14ac:dyDescent="0.2">
      <c r="A45" s="1">
        <v>44</v>
      </c>
      <c r="B45" s="3">
        <v>3004</v>
      </c>
      <c r="C45" s="3">
        <v>2928</v>
      </c>
      <c r="D45" s="3">
        <v>6145</v>
      </c>
      <c r="E45" s="3">
        <v>7303</v>
      </c>
      <c r="F45" s="34">
        <f t="shared" si="0"/>
        <v>-2.5299600532623168</v>
      </c>
    </row>
    <row r="46" spans="1:6" x14ac:dyDescent="0.2">
      <c r="A46" s="1">
        <v>45</v>
      </c>
      <c r="B46" s="3">
        <v>3022</v>
      </c>
      <c r="C46" s="3">
        <v>3081</v>
      </c>
      <c r="D46" s="3">
        <v>7090</v>
      </c>
      <c r="E46" s="3">
        <v>7204</v>
      </c>
      <c r="F46" s="34">
        <f t="shared" si="0"/>
        <v>1.9523494374586368</v>
      </c>
    </row>
    <row r="47" spans="1:6" x14ac:dyDescent="0.2">
      <c r="A47" s="1">
        <v>46</v>
      </c>
      <c r="B47" s="3">
        <v>3143</v>
      </c>
      <c r="C47" s="3">
        <v>3106</v>
      </c>
      <c r="D47" s="3">
        <v>8060</v>
      </c>
      <c r="E47" s="3">
        <v>7324</v>
      </c>
      <c r="F47" s="34">
        <f t="shared" si="0"/>
        <v>-1.1772192173083043</v>
      </c>
    </row>
    <row r="48" spans="1:6" x14ac:dyDescent="0.2">
      <c r="A48" s="1">
        <v>47</v>
      </c>
      <c r="B48" s="3">
        <v>3178</v>
      </c>
      <c r="C48" s="3">
        <v>3014</v>
      </c>
      <c r="D48" s="3">
        <v>9419</v>
      </c>
      <c r="E48" s="3">
        <v>7590</v>
      </c>
      <c r="F48" s="34">
        <f t="shared" si="0"/>
        <v>-5.1604782882315918</v>
      </c>
    </row>
    <row r="49" spans="1:6" x14ac:dyDescent="0.2">
      <c r="A49" s="1">
        <v>48</v>
      </c>
      <c r="B49" s="3">
        <v>3288</v>
      </c>
      <c r="C49" s="3">
        <v>2997</v>
      </c>
      <c r="D49" s="3">
        <v>10465</v>
      </c>
      <c r="E49" s="3">
        <v>8324</v>
      </c>
      <c r="F49" s="34">
        <f t="shared" si="0"/>
        <v>-8.8503649635036492</v>
      </c>
    </row>
    <row r="50" spans="1:6" x14ac:dyDescent="0.2">
      <c r="A50" s="1">
        <v>49</v>
      </c>
      <c r="B50" s="3">
        <v>3399</v>
      </c>
      <c r="C50" s="3">
        <v>3329</v>
      </c>
      <c r="D50" s="3">
        <v>12071</v>
      </c>
      <c r="E50" s="3">
        <v>8985</v>
      </c>
      <c r="F50" s="34">
        <f t="shared" si="0"/>
        <v>-2.0594292438952633</v>
      </c>
    </row>
    <row r="51" spans="1:6" x14ac:dyDescent="0.2">
      <c r="A51" s="1">
        <v>50</v>
      </c>
      <c r="B51" s="3">
        <v>3552</v>
      </c>
      <c r="C51" s="3">
        <v>3480</v>
      </c>
      <c r="D51" s="3">
        <v>13269</v>
      </c>
      <c r="E51" s="3">
        <v>9304</v>
      </c>
      <c r="F51" s="34">
        <f t="shared" si="0"/>
        <v>-2.0270270270270272</v>
      </c>
    </row>
    <row r="52" spans="1:6" x14ac:dyDescent="0.2">
      <c r="A52" s="1">
        <v>51</v>
      </c>
      <c r="B52" s="3">
        <v>3490</v>
      </c>
      <c r="C52" s="3">
        <v>3392</v>
      </c>
      <c r="D52" s="3">
        <v>14293</v>
      </c>
      <c r="E52" s="3">
        <v>9418</v>
      </c>
      <c r="F52" s="34">
        <f t="shared" si="0"/>
        <v>-2.8080229226361033</v>
      </c>
    </row>
    <row r="53" spans="1:6" x14ac:dyDescent="0.2">
      <c r="A53" s="1">
        <v>52</v>
      </c>
      <c r="B53" s="3">
        <v>3636</v>
      </c>
      <c r="C53" s="3">
        <v>3539</v>
      </c>
      <c r="D53" s="3">
        <v>14894</v>
      </c>
      <c r="E53" s="3">
        <v>10052</v>
      </c>
      <c r="F53" s="34">
        <f t="shared" si="0"/>
        <v>-2.6677667766776678</v>
      </c>
    </row>
    <row r="54" spans="1:6" x14ac:dyDescent="0.2">
      <c r="A54" s="1">
        <v>53</v>
      </c>
      <c r="B54" s="3"/>
      <c r="C54" s="3"/>
      <c r="D54" s="3">
        <v>16037</v>
      </c>
      <c r="E54" s="3">
        <v>11816</v>
      </c>
    </row>
    <row r="55" spans="1:6" x14ac:dyDescent="0.2">
      <c r="B55" s="3"/>
      <c r="C55" s="3"/>
    </row>
    <row r="56" spans="1:6" x14ac:dyDescent="0.2">
      <c r="B56" s="3"/>
      <c r="C56" s="3"/>
    </row>
    <row r="57" spans="1:6" x14ac:dyDescent="0.2">
      <c r="B57" s="3"/>
      <c r="C57" s="3"/>
    </row>
    <row r="58" spans="1:6" x14ac:dyDescent="0.2">
      <c r="B58" s="3"/>
      <c r="C58" s="3"/>
    </row>
    <row r="59" spans="1:6" x14ac:dyDescent="0.2">
      <c r="B59" s="3"/>
      <c r="C59" s="3"/>
    </row>
    <row r="60" spans="1:6" x14ac:dyDescent="0.2">
      <c r="B60" s="3"/>
      <c r="C60" s="3"/>
    </row>
    <row r="61" spans="1:6" x14ac:dyDescent="0.2">
      <c r="B61" s="3"/>
      <c r="C61" s="3"/>
    </row>
    <row r="62" spans="1:6" x14ac:dyDescent="0.2">
      <c r="B62" s="3"/>
      <c r="C62" s="3"/>
    </row>
    <row r="63" spans="1:6" x14ac:dyDescent="0.2">
      <c r="B63" s="3"/>
      <c r="C63" s="3"/>
    </row>
    <row r="64" spans="1:6" x14ac:dyDescent="0.2">
      <c r="B64" s="3"/>
      <c r="C64" s="3"/>
    </row>
    <row r="65" spans="2:3" x14ac:dyDescent="0.2">
      <c r="B65" s="3"/>
      <c r="C65" s="3"/>
    </row>
    <row r="66" spans="2:3" x14ac:dyDescent="0.2">
      <c r="B66" s="3"/>
      <c r="C66" s="3"/>
    </row>
    <row r="67" spans="2:3" x14ac:dyDescent="0.2">
      <c r="B67" s="3"/>
      <c r="C67" s="3"/>
    </row>
    <row r="68" spans="2:3" x14ac:dyDescent="0.2">
      <c r="B68" s="3"/>
      <c r="C68" s="3"/>
    </row>
    <row r="69" spans="2:3" x14ac:dyDescent="0.2">
      <c r="B69" s="3"/>
      <c r="C69" s="3"/>
    </row>
    <row r="70" spans="2:3" x14ac:dyDescent="0.2">
      <c r="B70" s="3"/>
      <c r="C70" s="3"/>
    </row>
    <row r="71" spans="2:3" x14ac:dyDescent="0.2">
      <c r="B71" s="3"/>
      <c r="C71" s="3"/>
    </row>
    <row r="72" spans="2:3" x14ac:dyDescent="0.2">
      <c r="B72" s="3"/>
      <c r="C72" s="3"/>
    </row>
    <row r="73" spans="2:3" x14ac:dyDescent="0.2">
      <c r="B73" s="3"/>
      <c r="C73" s="3"/>
    </row>
    <row r="74" spans="2:3" x14ac:dyDescent="0.2">
      <c r="B74" s="3"/>
      <c r="C74" s="3"/>
    </row>
    <row r="75" spans="2:3" x14ac:dyDescent="0.2">
      <c r="B75" s="3"/>
      <c r="C75" s="3"/>
    </row>
    <row r="76" spans="2:3" x14ac:dyDescent="0.2">
      <c r="B76" s="3"/>
      <c r="C76" s="3"/>
    </row>
    <row r="77" spans="2:3" x14ac:dyDescent="0.2">
      <c r="B77" s="3"/>
      <c r="C77" s="3"/>
    </row>
    <row r="78" spans="2:3" x14ac:dyDescent="0.2">
      <c r="B78" s="3"/>
      <c r="C78" s="3"/>
    </row>
    <row r="79" spans="2:3" x14ac:dyDescent="0.2">
      <c r="B79" s="3"/>
      <c r="C79" s="3"/>
    </row>
    <row r="80" spans="2:3" x14ac:dyDescent="0.2">
      <c r="B80" s="3"/>
      <c r="C80" s="3"/>
    </row>
    <row r="81" spans="2:3" x14ac:dyDescent="0.2">
      <c r="B81" s="3"/>
      <c r="C81" s="3"/>
    </row>
    <row r="82" spans="2:3" x14ac:dyDescent="0.2">
      <c r="B82" s="3"/>
      <c r="C82" s="3"/>
    </row>
    <row r="83" spans="2:3" x14ac:dyDescent="0.2">
      <c r="B83" s="3"/>
      <c r="C83" s="3"/>
    </row>
    <row r="84" spans="2:3" x14ac:dyDescent="0.2">
      <c r="B84" s="3"/>
      <c r="C84" s="3"/>
    </row>
    <row r="85" spans="2:3" x14ac:dyDescent="0.2">
      <c r="B85" s="3"/>
      <c r="C85" s="3"/>
    </row>
    <row r="86" spans="2:3" x14ac:dyDescent="0.2">
      <c r="B86" s="3"/>
      <c r="C86" s="3"/>
    </row>
    <row r="87" spans="2:3" x14ac:dyDescent="0.2">
      <c r="B87" s="3"/>
      <c r="C87" s="3"/>
    </row>
    <row r="88" spans="2:3" x14ac:dyDescent="0.2">
      <c r="B88" s="3"/>
      <c r="C88" s="3"/>
    </row>
    <row r="89" spans="2:3" x14ac:dyDescent="0.2">
      <c r="B89" s="3"/>
      <c r="C89" s="3"/>
    </row>
    <row r="90" spans="2:3" x14ac:dyDescent="0.2">
      <c r="B90" s="3"/>
      <c r="C90" s="3"/>
    </row>
    <row r="91" spans="2:3" x14ac:dyDescent="0.2">
      <c r="B91" s="3"/>
      <c r="C91" s="3"/>
    </row>
    <row r="92" spans="2:3" x14ac:dyDescent="0.2">
      <c r="B92" s="3"/>
      <c r="C92" s="3"/>
    </row>
    <row r="93" spans="2:3" x14ac:dyDescent="0.2">
      <c r="B93" s="3"/>
      <c r="C93" s="3"/>
    </row>
    <row r="94" spans="2:3" x14ac:dyDescent="0.2">
      <c r="B94" s="3"/>
      <c r="C94" s="3"/>
    </row>
    <row r="95" spans="2:3" x14ac:dyDescent="0.2">
      <c r="B95" s="3"/>
      <c r="C95" s="3"/>
    </row>
    <row r="96" spans="2:3" x14ac:dyDescent="0.2">
      <c r="B96" s="3"/>
      <c r="C96" s="3"/>
    </row>
    <row r="97" spans="2:3" x14ac:dyDescent="0.2">
      <c r="B97" s="3"/>
      <c r="C97" s="3"/>
    </row>
    <row r="98" spans="2:3" x14ac:dyDescent="0.2">
      <c r="B98" s="3"/>
      <c r="C98" s="3"/>
    </row>
    <row r="99" spans="2:3" x14ac:dyDescent="0.2">
      <c r="B99" s="3"/>
      <c r="C99" s="3"/>
    </row>
    <row r="100" spans="2:3" x14ac:dyDescent="0.2">
      <c r="B100" s="3"/>
      <c r="C100" s="3"/>
    </row>
    <row r="101" spans="2:3" x14ac:dyDescent="0.2">
      <c r="B101" s="3"/>
      <c r="C101" s="3"/>
    </row>
    <row r="102" spans="2:3" x14ac:dyDescent="0.2">
      <c r="B102" s="3"/>
      <c r="C102" s="3"/>
    </row>
    <row r="103" spans="2:3" x14ac:dyDescent="0.2">
      <c r="B103" s="3"/>
      <c r="C103" s="3"/>
    </row>
    <row r="104" spans="2:3" x14ac:dyDescent="0.2">
      <c r="B104" s="3"/>
      <c r="C104" s="3"/>
    </row>
    <row r="105" spans="2:3" x14ac:dyDescent="0.2">
      <c r="B105" s="3"/>
      <c r="C105" s="3"/>
    </row>
    <row r="106" spans="2:3" x14ac:dyDescent="0.2">
      <c r="B106" s="3"/>
      <c r="C106" s="3"/>
    </row>
    <row r="107" spans="2:3" x14ac:dyDescent="0.2">
      <c r="B107" s="3"/>
      <c r="C107" s="3"/>
    </row>
    <row r="108" spans="2:3" x14ac:dyDescent="0.2">
      <c r="B108" s="3"/>
      <c r="C108" s="3"/>
    </row>
    <row r="109" spans="2:3" x14ac:dyDescent="0.2">
      <c r="B109" s="3"/>
      <c r="C109" s="3"/>
    </row>
    <row r="110" spans="2:3" x14ac:dyDescent="0.2">
      <c r="B110" s="3"/>
      <c r="C110" s="3"/>
    </row>
    <row r="111" spans="2:3" x14ac:dyDescent="0.2">
      <c r="B111" s="3"/>
      <c r="C111" s="3"/>
    </row>
    <row r="112" spans="2:3" x14ac:dyDescent="0.2">
      <c r="B112" s="3"/>
      <c r="C112" s="3"/>
    </row>
    <row r="113" spans="1:3" x14ac:dyDescent="0.2">
      <c r="B113" s="3"/>
      <c r="C113" s="3"/>
    </row>
    <row r="114" spans="1:3" x14ac:dyDescent="0.2">
      <c r="B114" s="3"/>
      <c r="C114" s="3"/>
    </row>
    <row r="115" spans="1:3" x14ac:dyDescent="0.2">
      <c r="A115" s="1"/>
      <c r="B115" s="3"/>
      <c r="C115" s="3"/>
    </row>
    <row r="116" spans="1:3" x14ac:dyDescent="0.2">
      <c r="A116" s="1"/>
      <c r="B116" s="3"/>
      <c r="C116" s="3"/>
    </row>
    <row r="117" spans="1:3" x14ac:dyDescent="0.2">
      <c r="A117" s="1"/>
      <c r="B117" s="3"/>
      <c r="C117" s="3"/>
    </row>
    <row r="118" spans="1:3" x14ac:dyDescent="0.2">
      <c r="A118" s="1"/>
      <c r="B118" s="3"/>
      <c r="C118" s="3"/>
    </row>
    <row r="119" spans="1:3" x14ac:dyDescent="0.2">
      <c r="A119" s="1"/>
      <c r="B119" s="3"/>
      <c r="C119" s="3"/>
    </row>
    <row r="120" spans="1:3" x14ac:dyDescent="0.2">
      <c r="A120" s="1"/>
      <c r="B120" s="3"/>
      <c r="C120" s="3"/>
    </row>
    <row r="121" spans="1:3" x14ac:dyDescent="0.2">
      <c r="A121" s="1"/>
      <c r="B121" s="3"/>
      <c r="C121" s="3"/>
    </row>
    <row r="122" spans="1:3" x14ac:dyDescent="0.2">
      <c r="A122" s="1"/>
      <c r="B122" s="3"/>
      <c r="C122" s="3"/>
    </row>
    <row r="123" spans="1:3" x14ac:dyDescent="0.2">
      <c r="A123" s="1"/>
      <c r="B123" s="3"/>
      <c r="C123" s="3"/>
    </row>
    <row r="124" spans="1:3" x14ac:dyDescent="0.2">
      <c r="A124" s="1"/>
      <c r="B124" s="3"/>
      <c r="C124" s="3"/>
    </row>
    <row r="125" spans="1:3" x14ac:dyDescent="0.2">
      <c r="A125" s="1"/>
      <c r="B125" s="3"/>
      <c r="C125" s="3"/>
    </row>
    <row r="126" spans="1:3" x14ac:dyDescent="0.2">
      <c r="A126" s="1"/>
      <c r="B126" s="3"/>
      <c r="C126" s="3"/>
    </row>
    <row r="127" spans="1:3" x14ac:dyDescent="0.2">
      <c r="A127" s="1"/>
      <c r="B127" s="3"/>
      <c r="C127" s="3"/>
    </row>
    <row r="128" spans="1:3" x14ac:dyDescent="0.2">
      <c r="A128" s="1"/>
      <c r="B128" s="3"/>
      <c r="C128" s="3"/>
    </row>
    <row r="129" spans="1:3" x14ac:dyDescent="0.2">
      <c r="A129" s="1"/>
      <c r="B129" s="3"/>
      <c r="C129" s="3"/>
    </row>
    <row r="130" spans="1:3" x14ac:dyDescent="0.2">
      <c r="A130" s="1"/>
      <c r="B130" s="3"/>
      <c r="C130" s="3"/>
    </row>
    <row r="131" spans="1:3" x14ac:dyDescent="0.2">
      <c r="A131" s="1"/>
      <c r="B131" s="3"/>
      <c r="C131" s="3"/>
    </row>
    <row r="132" spans="1:3" x14ac:dyDescent="0.2">
      <c r="A132" s="1"/>
      <c r="B132" s="3"/>
      <c r="C132" s="3"/>
    </row>
    <row r="133" spans="1:3" x14ac:dyDescent="0.2">
      <c r="A133" s="1"/>
      <c r="B133" s="3"/>
      <c r="C133" s="3"/>
    </row>
    <row r="134" spans="1:3" x14ac:dyDescent="0.2">
      <c r="A134" s="1"/>
      <c r="B134" s="3"/>
      <c r="C134" s="3"/>
    </row>
    <row r="135" spans="1:3" x14ac:dyDescent="0.2">
      <c r="A135" s="1"/>
      <c r="B135" s="3"/>
      <c r="C135" s="3"/>
    </row>
    <row r="136" spans="1:3" x14ac:dyDescent="0.2">
      <c r="A136" s="1"/>
      <c r="B136" s="3"/>
      <c r="C136" s="3"/>
    </row>
    <row r="137" spans="1:3" x14ac:dyDescent="0.2">
      <c r="A137" s="1"/>
      <c r="B137" s="3"/>
      <c r="C137" s="3"/>
    </row>
    <row r="138" spans="1:3" x14ac:dyDescent="0.2">
      <c r="A138" s="1"/>
      <c r="B138" s="3"/>
      <c r="C138" s="3"/>
    </row>
    <row r="139" spans="1:3" x14ac:dyDescent="0.2">
      <c r="A139" s="1"/>
      <c r="B139" s="3"/>
      <c r="C139" s="3"/>
    </row>
    <row r="140" spans="1:3" x14ac:dyDescent="0.2">
      <c r="A140" s="1"/>
      <c r="B140" s="3"/>
      <c r="C140" s="3"/>
    </row>
    <row r="141" spans="1:3" x14ac:dyDescent="0.2">
      <c r="A141" s="1"/>
      <c r="B141" s="3"/>
      <c r="C141" s="3"/>
    </row>
    <row r="142" spans="1:3" x14ac:dyDescent="0.2">
      <c r="A142" s="1"/>
      <c r="B142" s="3"/>
      <c r="C142" s="3"/>
    </row>
    <row r="143" spans="1:3" x14ac:dyDescent="0.2">
      <c r="A143" s="1"/>
      <c r="B143" s="3"/>
      <c r="C143" s="3"/>
    </row>
    <row r="144" spans="1:3" x14ac:dyDescent="0.2">
      <c r="A144" s="1"/>
      <c r="B144" s="3"/>
      <c r="C144" s="3"/>
    </row>
    <row r="145" spans="1:3" x14ac:dyDescent="0.2">
      <c r="A145" s="1"/>
      <c r="B145" s="3"/>
      <c r="C145" s="3"/>
    </row>
    <row r="146" spans="1:3" x14ac:dyDescent="0.2">
      <c r="A146" s="1"/>
      <c r="B146" s="3"/>
      <c r="C146" s="3"/>
    </row>
    <row r="147" spans="1:3" x14ac:dyDescent="0.2">
      <c r="A147" s="1"/>
      <c r="B147" s="3"/>
      <c r="C147" s="3"/>
    </row>
    <row r="148" spans="1:3" x14ac:dyDescent="0.2">
      <c r="A148" s="1"/>
      <c r="B148" s="3"/>
      <c r="C148" s="3"/>
    </row>
    <row r="149" spans="1:3" x14ac:dyDescent="0.2">
      <c r="A149" s="1"/>
      <c r="B149" s="3"/>
      <c r="C149" s="3"/>
    </row>
    <row r="150" spans="1:3" x14ac:dyDescent="0.2">
      <c r="A150" s="1"/>
      <c r="B150" s="3"/>
      <c r="C150" s="3"/>
    </row>
    <row r="151" spans="1:3" x14ac:dyDescent="0.2">
      <c r="A151" s="1"/>
      <c r="B151" s="3"/>
      <c r="C151" s="3"/>
    </row>
    <row r="152" spans="1:3" x14ac:dyDescent="0.2">
      <c r="A152" s="1"/>
      <c r="B152" s="3"/>
      <c r="C152" s="3"/>
    </row>
    <row r="153" spans="1:3" x14ac:dyDescent="0.2">
      <c r="A153" s="1"/>
      <c r="B153" s="3"/>
      <c r="C153" s="3"/>
    </row>
    <row r="154" spans="1:3" x14ac:dyDescent="0.2">
      <c r="A154" s="1"/>
      <c r="B154" s="3"/>
      <c r="C154" s="3"/>
    </row>
    <row r="155" spans="1:3" x14ac:dyDescent="0.2">
      <c r="A155" s="1"/>
      <c r="B155" s="3"/>
      <c r="C155" s="3"/>
    </row>
    <row r="156" spans="1:3" x14ac:dyDescent="0.2">
      <c r="A156" s="1"/>
      <c r="B156" s="3"/>
      <c r="C156" s="3"/>
    </row>
    <row r="157" spans="1:3" x14ac:dyDescent="0.2">
      <c r="A157" s="1"/>
      <c r="B157" s="3"/>
      <c r="C157" s="3"/>
    </row>
    <row r="158" spans="1:3" x14ac:dyDescent="0.2">
      <c r="A158" s="1"/>
      <c r="B158" s="3"/>
      <c r="C158" s="3"/>
    </row>
    <row r="159" spans="1:3" x14ac:dyDescent="0.2">
      <c r="B159" s="3"/>
      <c r="C159" s="3"/>
    </row>
    <row r="160" spans="1:3" x14ac:dyDescent="0.2">
      <c r="B160" s="3"/>
      <c r="C160" s="3"/>
    </row>
    <row r="161" spans="2:3" x14ac:dyDescent="0.2">
      <c r="B161" s="3"/>
      <c r="C161" s="3"/>
    </row>
    <row r="162" spans="2:3" x14ac:dyDescent="0.2">
      <c r="B162" s="3"/>
      <c r="C162" s="3"/>
    </row>
    <row r="163" spans="2:3" x14ac:dyDescent="0.2">
      <c r="B163" s="3"/>
      <c r="C163" s="3"/>
    </row>
    <row r="164" spans="2:3" x14ac:dyDescent="0.2">
      <c r="B164" s="3"/>
      <c r="C164" s="3"/>
    </row>
    <row r="165" spans="2:3" x14ac:dyDescent="0.2">
      <c r="B165" s="3"/>
      <c r="C165" s="3"/>
    </row>
    <row r="166" spans="2:3" x14ac:dyDescent="0.2">
      <c r="B166" s="3"/>
      <c r="C166" s="3"/>
    </row>
    <row r="167" spans="2:3" x14ac:dyDescent="0.2">
      <c r="B167" s="3"/>
      <c r="C167" s="3"/>
    </row>
    <row r="168" spans="2:3" x14ac:dyDescent="0.2">
      <c r="B168" s="3"/>
      <c r="C168" s="3"/>
    </row>
    <row r="169" spans="2:3" x14ac:dyDescent="0.2">
      <c r="B169" s="3"/>
      <c r="C169" s="3"/>
    </row>
    <row r="170" spans="2:3" x14ac:dyDescent="0.2">
      <c r="B170" s="3"/>
      <c r="C170" s="3"/>
    </row>
    <row r="171" spans="2:3" x14ac:dyDescent="0.2">
      <c r="B171" s="3"/>
      <c r="C171" s="3"/>
    </row>
    <row r="172" spans="2:3" x14ac:dyDescent="0.2">
      <c r="B172" s="3"/>
      <c r="C172" s="3"/>
    </row>
    <row r="173" spans="2:3" x14ac:dyDescent="0.2">
      <c r="B173" s="3"/>
      <c r="C173" s="3"/>
    </row>
    <row r="174" spans="2:3" x14ac:dyDescent="0.2">
      <c r="B174" s="3"/>
      <c r="C174" s="3"/>
    </row>
    <row r="175" spans="2:3" x14ac:dyDescent="0.2">
      <c r="B175" s="3"/>
      <c r="C175" s="3"/>
    </row>
    <row r="176" spans="2:3" x14ac:dyDescent="0.2">
      <c r="B176" s="3"/>
      <c r="C176" s="3"/>
    </row>
    <row r="177" spans="2:3" x14ac:dyDescent="0.2">
      <c r="B177" s="3"/>
      <c r="C177" s="3"/>
    </row>
    <row r="178" spans="2:3" x14ac:dyDescent="0.2">
      <c r="B178" s="3"/>
      <c r="C178" s="3"/>
    </row>
    <row r="179" spans="2:3" x14ac:dyDescent="0.2">
      <c r="B179" s="3"/>
      <c r="C179" s="3"/>
    </row>
    <row r="180" spans="2:3" x14ac:dyDescent="0.2">
      <c r="B180" s="3"/>
      <c r="C180" s="3"/>
    </row>
    <row r="181" spans="2:3" x14ac:dyDescent="0.2">
      <c r="B181" s="3"/>
      <c r="C181" s="3"/>
    </row>
    <row r="182" spans="2:3" x14ac:dyDescent="0.2">
      <c r="B182" s="3"/>
      <c r="C182" s="3"/>
    </row>
    <row r="183" spans="2:3" x14ac:dyDescent="0.2">
      <c r="B183" s="3"/>
      <c r="C183" s="3"/>
    </row>
    <row r="184" spans="2:3" x14ac:dyDescent="0.2">
      <c r="B184" s="3"/>
      <c r="C184" s="3"/>
    </row>
    <row r="185" spans="2:3" x14ac:dyDescent="0.2">
      <c r="B185" s="3"/>
      <c r="C185" s="3"/>
    </row>
    <row r="186" spans="2:3" x14ac:dyDescent="0.2">
      <c r="B186" s="3"/>
      <c r="C186" s="3"/>
    </row>
    <row r="187" spans="2:3" x14ac:dyDescent="0.2">
      <c r="B187" s="3"/>
      <c r="C187" s="3"/>
    </row>
    <row r="188" spans="2:3" x14ac:dyDescent="0.2">
      <c r="B188" s="3"/>
      <c r="C188" s="3"/>
    </row>
    <row r="189" spans="2:3" x14ac:dyDescent="0.2">
      <c r="B189" s="3"/>
      <c r="C189" s="3"/>
    </row>
    <row r="190" spans="2:3" x14ac:dyDescent="0.2">
      <c r="B190" s="3"/>
      <c r="C190" s="3"/>
    </row>
    <row r="191" spans="2:3" x14ac:dyDescent="0.2">
      <c r="B191" s="3"/>
      <c r="C191" s="3"/>
    </row>
    <row r="192" spans="2:3" x14ac:dyDescent="0.2">
      <c r="B192" s="3"/>
      <c r="C192" s="3"/>
    </row>
    <row r="193" spans="2:3" x14ac:dyDescent="0.2">
      <c r="B193" s="3"/>
      <c r="C193" s="3"/>
    </row>
    <row r="194" spans="2:3" x14ac:dyDescent="0.2">
      <c r="B194" s="3"/>
      <c r="C194" s="3"/>
    </row>
    <row r="195" spans="2:3" x14ac:dyDescent="0.2">
      <c r="B195" s="3"/>
      <c r="C195" s="3"/>
    </row>
    <row r="196" spans="2:3" x14ac:dyDescent="0.2">
      <c r="B196" s="3"/>
      <c r="C196" s="3"/>
    </row>
    <row r="197" spans="2:3" x14ac:dyDescent="0.2">
      <c r="B197" s="3"/>
      <c r="C197" s="3"/>
    </row>
    <row r="198" spans="2:3" x14ac:dyDescent="0.2">
      <c r="B198" s="3"/>
    </row>
    <row r="199" spans="2:3" x14ac:dyDescent="0.2">
      <c r="B199" s="3"/>
    </row>
    <row r="200" spans="2:3" x14ac:dyDescent="0.2">
      <c r="B200" s="3"/>
    </row>
    <row r="201" spans="2:3" x14ac:dyDescent="0.2">
      <c r="B201" s="3"/>
    </row>
    <row r="202" spans="2:3" x14ac:dyDescent="0.2">
      <c r="B202" s="3"/>
    </row>
    <row r="203" spans="2:3" x14ac:dyDescent="0.2">
      <c r="B203" s="3"/>
    </row>
    <row r="204" spans="2:3" x14ac:dyDescent="0.2">
      <c r="B204" s="3"/>
    </row>
    <row r="205" spans="2:3" x14ac:dyDescent="0.2">
      <c r="B205" s="3"/>
    </row>
    <row r="206" spans="2:3" x14ac:dyDescent="0.2">
      <c r="B206" s="3"/>
    </row>
    <row r="207" spans="2:3" x14ac:dyDescent="0.2">
      <c r="B207" s="3"/>
    </row>
    <row r="208" spans="2:3" x14ac:dyDescent="0.2">
      <c r="B208" s="3"/>
    </row>
    <row r="209" spans="2:2" x14ac:dyDescent="0.2">
      <c r="B209" s="3"/>
    </row>
    <row r="210" spans="2:2" x14ac:dyDescent="0.2">
      <c r="B210" s="3"/>
    </row>
    <row r="211" spans="2:2" x14ac:dyDescent="0.2">
      <c r="B211" s="3"/>
    </row>
    <row r="212" spans="2:2" x14ac:dyDescent="0.2">
      <c r="B212" s="3"/>
    </row>
    <row r="213" spans="2:2" x14ac:dyDescent="0.2">
      <c r="B213" s="3"/>
    </row>
    <row r="214" spans="2:2" x14ac:dyDescent="0.2">
      <c r="B214" s="3"/>
    </row>
    <row r="215" spans="2:2" x14ac:dyDescent="0.2">
      <c r="B215" s="3"/>
    </row>
    <row r="216" spans="2:2" x14ac:dyDescent="0.2">
      <c r="B216" s="3"/>
    </row>
    <row r="217" spans="2:2" x14ac:dyDescent="0.2">
      <c r="B217" s="3"/>
    </row>
    <row r="218" spans="2:2" x14ac:dyDescent="0.2">
      <c r="B218" s="3"/>
    </row>
    <row r="219" spans="2:2" x14ac:dyDescent="0.2">
      <c r="B219" s="3"/>
    </row>
    <row r="220" spans="2:2" x14ac:dyDescent="0.2">
      <c r="B220" s="3"/>
    </row>
    <row r="221" spans="2:2" x14ac:dyDescent="0.2">
      <c r="B221" s="3"/>
    </row>
    <row r="222" spans="2:2" x14ac:dyDescent="0.2">
      <c r="B222" s="3"/>
    </row>
    <row r="223" spans="2:2" x14ac:dyDescent="0.2">
      <c r="B223" s="3"/>
    </row>
    <row r="224" spans="2:2" x14ac:dyDescent="0.2">
      <c r="B224" s="3"/>
    </row>
    <row r="225" spans="2:2" x14ac:dyDescent="0.2">
      <c r="B225" s="3"/>
    </row>
    <row r="226" spans="2:2" x14ac:dyDescent="0.2">
      <c r="B226" s="3"/>
    </row>
    <row r="227" spans="2:2" x14ac:dyDescent="0.2">
      <c r="B227" s="3"/>
    </row>
    <row r="228" spans="2:2" x14ac:dyDescent="0.2">
      <c r="B228" s="3"/>
    </row>
    <row r="229" spans="2:2" x14ac:dyDescent="0.2">
      <c r="B229" s="3"/>
    </row>
    <row r="230" spans="2:2" x14ac:dyDescent="0.2">
      <c r="B230" s="3"/>
    </row>
    <row r="231" spans="2:2" x14ac:dyDescent="0.2">
      <c r="B231" s="3"/>
    </row>
    <row r="232" spans="2:2" x14ac:dyDescent="0.2">
      <c r="B232" s="3"/>
    </row>
    <row r="233" spans="2:2" x14ac:dyDescent="0.2">
      <c r="B233" s="3"/>
    </row>
    <row r="234" spans="2:2" x14ac:dyDescent="0.2">
      <c r="B234" s="3"/>
    </row>
    <row r="235" spans="2:2" x14ac:dyDescent="0.2">
      <c r="B235" s="3"/>
    </row>
    <row r="236" spans="2:2" x14ac:dyDescent="0.2">
      <c r="B236" s="3"/>
    </row>
    <row r="237" spans="2:2" x14ac:dyDescent="0.2">
      <c r="B237" s="3"/>
    </row>
    <row r="238" spans="2:2" x14ac:dyDescent="0.2">
      <c r="B238" s="3"/>
    </row>
    <row r="239" spans="2:2" x14ac:dyDescent="0.2">
      <c r="B239" s="3"/>
    </row>
    <row r="240" spans="2:2" x14ac:dyDescent="0.2">
      <c r="B240" s="3"/>
    </row>
    <row r="241" spans="2:2" x14ac:dyDescent="0.2">
      <c r="B241" s="3"/>
    </row>
    <row r="242" spans="2:2" x14ac:dyDescent="0.2">
      <c r="B242" s="3"/>
    </row>
    <row r="243" spans="2:2" x14ac:dyDescent="0.2">
      <c r="B243" s="3"/>
    </row>
    <row r="244" spans="2:2" x14ac:dyDescent="0.2">
      <c r="B244" s="3"/>
    </row>
    <row r="245" spans="2:2" x14ac:dyDescent="0.2">
      <c r="B245" s="3"/>
    </row>
    <row r="246" spans="2:2" x14ac:dyDescent="0.2">
      <c r="B246" s="3"/>
    </row>
    <row r="247" spans="2:2" x14ac:dyDescent="0.2">
      <c r="B247" s="3"/>
    </row>
    <row r="248" spans="2:2" x14ac:dyDescent="0.2">
      <c r="B248" s="3"/>
    </row>
    <row r="249" spans="2:2" x14ac:dyDescent="0.2">
      <c r="B249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3003A-5777-034B-A82F-FF5DA74200E2}">
  <dimension ref="A1:T210"/>
  <sheetViews>
    <sheetView topLeftCell="E1" zoomScaleNormal="100" workbookViewId="0">
      <selection activeCell="Y5" sqref="Y5"/>
    </sheetView>
  </sheetViews>
  <sheetFormatPr baseColWidth="10" defaultRowHeight="16" x14ac:dyDescent="0.2"/>
  <cols>
    <col min="5" max="5" width="9.33203125" style="16" customWidth="1"/>
    <col min="8" max="8" width="9.5" style="59" customWidth="1"/>
    <col min="9" max="9" width="12.83203125" customWidth="1"/>
  </cols>
  <sheetData>
    <row r="1" spans="1:20" ht="68" x14ac:dyDescent="0.2">
      <c r="A1" s="1" t="s">
        <v>9</v>
      </c>
      <c r="B1" s="1" t="s">
        <v>8</v>
      </c>
      <c r="C1" s="1" t="s">
        <v>2</v>
      </c>
      <c r="D1" s="1" t="s">
        <v>5</v>
      </c>
      <c r="E1" s="31" t="s">
        <v>80</v>
      </c>
      <c r="F1" s="14" t="s">
        <v>83</v>
      </c>
      <c r="G1" s="40" t="s">
        <v>131</v>
      </c>
      <c r="H1" s="54" t="s">
        <v>133</v>
      </c>
      <c r="I1" s="31" t="s">
        <v>148</v>
      </c>
    </row>
    <row r="2" spans="1:20" x14ac:dyDescent="0.2">
      <c r="A2">
        <v>1</v>
      </c>
      <c r="B2" s="4">
        <v>43834</v>
      </c>
      <c r="C2" s="3">
        <v>4102</v>
      </c>
      <c r="D2" s="3">
        <v>3316</v>
      </c>
      <c r="E2" s="3">
        <v>3919</v>
      </c>
      <c r="F2" s="36">
        <f t="shared" ref="F2:F33" si="0">100*(C2-E2)/E2</f>
        <v>4.6695585608573618</v>
      </c>
      <c r="G2" s="51">
        <f>100*(C2-D2)/C2</f>
        <v>19.161384690394929</v>
      </c>
      <c r="H2" s="55"/>
      <c r="I2" s="3">
        <v>20</v>
      </c>
      <c r="P2" s="24"/>
      <c r="Q2" s="24" t="s">
        <v>93</v>
      </c>
      <c r="R2" s="24" t="s">
        <v>94</v>
      </c>
      <c r="S2" s="24" t="s">
        <v>95</v>
      </c>
    </row>
    <row r="3" spans="1:20" ht="22" x14ac:dyDescent="0.3">
      <c r="A3">
        <v>2</v>
      </c>
      <c r="B3" s="4">
        <v>43841</v>
      </c>
      <c r="C3" s="3">
        <v>4137</v>
      </c>
      <c r="D3" s="3">
        <v>3356</v>
      </c>
      <c r="E3" s="3">
        <v>4055</v>
      </c>
      <c r="F3" s="36">
        <f t="shared" si="0"/>
        <v>2.0221948212083847</v>
      </c>
      <c r="G3" s="51">
        <f t="shared" ref="G3:G66" si="1">100*(C3-D3)/C3</f>
        <v>18.878414309886391</v>
      </c>
      <c r="H3" s="55"/>
      <c r="I3" s="3">
        <v>20</v>
      </c>
      <c r="P3" s="24" t="s">
        <v>91</v>
      </c>
      <c r="Q3" s="37">
        <f>SUM(D2:D54)</f>
        <v>284218</v>
      </c>
      <c r="R3" s="37">
        <f>SUM(C2:C54)</f>
        <v>357483</v>
      </c>
      <c r="S3" s="38">
        <f>100*Q3/R3</f>
        <v>79.50531913405672</v>
      </c>
    </row>
    <row r="4" spans="1:20" ht="22" x14ac:dyDescent="0.3">
      <c r="A4">
        <v>3</v>
      </c>
      <c r="B4" s="4">
        <v>43848</v>
      </c>
      <c r="C4" s="3">
        <v>4057</v>
      </c>
      <c r="D4" s="3">
        <v>3238</v>
      </c>
      <c r="E4" s="3">
        <v>4098</v>
      </c>
      <c r="F4" s="36">
        <f t="shared" si="0"/>
        <v>-1.0004880429477794</v>
      </c>
      <c r="G4" s="51">
        <f t="shared" si="1"/>
        <v>20.187330539807739</v>
      </c>
      <c r="H4" s="55"/>
      <c r="I4" s="3">
        <v>20</v>
      </c>
      <c r="P4" s="24" t="s">
        <v>92</v>
      </c>
      <c r="Q4" s="37">
        <f>SUM(D55:D106)</f>
        <v>291157</v>
      </c>
      <c r="R4" s="37">
        <f>SUM(C55:C106)</f>
        <v>407979</v>
      </c>
      <c r="S4" s="38">
        <f>100*Q4/R4</f>
        <v>71.365683037607326</v>
      </c>
    </row>
    <row r="5" spans="1:20" ht="22" x14ac:dyDescent="0.3">
      <c r="A5">
        <v>4</v>
      </c>
      <c r="B5" s="4">
        <v>43855</v>
      </c>
      <c r="C5" s="3">
        <v>3905</v>
      </c>
      <c r="D5" s="3">
        <v>3097</v>
      </c>
      <c r="E5" s="3">
        <v>3899</v>
      </c>
      <c r="F5" s="36">
        <f t="shared" si="0"/>
        <v>0.15388561169530648</v>
      </c>
      <c r="G5" s="51">
        <f t="shared" si="1"/>
        <v>20.691421254801536</v>
      </c>
      <c r="H5" s="55"/>
      <c r="I5" s="3">
        <v>20</v>
      </c>
      <c r="P5" s="24" t="s">
        <v>107</v>
      </c>
      <c r="Q5" s="37">
        <f>SUM(D107:D158)</f>
        <v>209075</v>
      </c>
      <c r="R5" s="37">
        <f>SUM(C107:C158)</f>
        <v>265532</v>
      </c>
      <c r="S5" s="38">
        <f t="shared" ref="S5:S6" si="2">100*Q5/R5</f>
        <v>78.738155853155178</v>
      </c>
    </row>
    <row r="6" spans="1:20" ht="22" x14ac:dyDescent="0.3">
      <c r="A6">
        <v>5</v>
      </c>
      <c r="B6" s="4">
        <v>43862</v>
      </c>
      <c r="C6" s="3">
        <v>3810</v>
      </c>
      <c r="D6" s="3">
        <v>3090</v>
      </c>
      <c r="E6" s="3">
        <v>3893</v>
      </c>
      <c r="F6" s="36">
        <f t="shared" si="0"/>
        <v>-2.1320318520421271</v>
      </c>
      <c r="G6" s="51">
        <f t="shared" si="1"/>
        <v>18.897637795275589</v>
      </c>
      <c r="H6" s="55"/>
      <c r="I6" s="3">
        <v>20</v>
      </c>
      <c r="P6" s="24" t="s">
        <v>108</v>
      </c>
      <c r="Q6" s="37">
        <f>SUM(D159:D210)</f>
        <v>153640</v>
      </c>
      <c r="R6" s="37">
        <f>SUM(C159:C210)</f>
        <v>189594</v>
      </c>
      <c r="S6" s="38">
        <f t="shared" si="2"/>
        <v>81.036319714758903</v>
      </c>
    </row>
    <row r="7" spans="1:20" ht="22" x14ac:dyDescent="0.3">
      <c r="A7">
        <v>6</v>
      </c>
      <c r="B7" s="4">
        <v>43869</v>
      </c>
      <c r="C7" s="3">
        <v>3816</v>
      </c>
      <c r="D7" s="3">
        <v>3092</v>
      </c>
      <c r="E7" s="3">
        <v>3891</v>
      </c>
      <c r="F7" s="36">
        <f t="shared" si="0"/>
        <v>-1.9275250578257517</v>
      </c>
      <c r="G7" s="51">
        <f t="shared" si="1"/>
        <v>18.972746331236898</v>
      </c>
      <c r="H7" s="55"/>
      <c r="I7" s="3">
        <v>20</v>
      </c>
      <c r="P7" s="24"/>
      <c r="Q7" s="37"/>
      <c r="R7" s="37"/>
      <c r="S7" s="38"/>
    </row>
    <row r="8" spans="1:20" ht="22" x14ac:dyDescent="0.3">
      <c r="A8">
        <v>7</v>
      </c>
      <c r="B8" s="4">
        <v>43876</v>
      </c>
      <c r="C8" s="3">
        <v>3839</v>
      </c>
      <c r="D8" s="3">
        <v>3049</v>
      </c>
      <c r="E8" s="3">
        <v>3896</v>
      </c>
      <c r="F8" s="36">
        <f t="shared" si="0"/>
        <v>-1.4630390143737166</v>
      </c>
      <c r="G8" s="51">
        <f t="shared" si="1"/>
        <v>20.578275592602239</v>
      </c>
      <c r="H8" s="55"/>
      <c r="I8" s="3">
        <v>20</v>
      </c>
      <c r="P8" s="24"/>
      <c r="Q8" s="37"/>
      <c r="R8" s="37"/>
      <c r="S8" s="38"/>
    </row>
    <row r="9" spans="1:20" ht="22" x14ac:dyDescent="0.3">
      <c r="A9">
        <v>8</v>
      </c>
      <c r="B9" s="4">
        <v>43883</v>
      </c>
      <c r="C9" s="3">
        <v>3711</v>
      </c>
      <c r="D9" s="3">
        <v>2967</v>
      </c>
      <c r="E9" s="3">
        <v>3987</v>
      </c>
      <c r="F9" s="36">
        <f t="shared" si="0"/>
        <v>-6.9224981188863808</v>
      </c>
      <c r="G9" s="51">
        <f t="shared" si="1"/>
        <v>20.048504446240905</v>
      </c>
      <c r="H9" s="55"/>
      <c r="I9" s="3">
        <v>20</v>
      </c>
      <c r="P9" s="24"/>
      <c r="Q9" s="37"/>
      <c r="R9" s="37"/>
      <c r="S9" s="38"/>
    </row>
    <row r="10" spans="1:20" ht="22" x14ac:dyDescent="0.3">
      <c r="A10">
        <v>9</v>
      </c>
      <c r="B10" s="4">
        <v>43890</v>
      </c>
      <c r="C10" s="3">
        <v>3837</v>
      </c>
      <c r="D10" s="3">
        <v>3058</v>
      </c>
      <c r="E10" s="3">
        <v>3758</v>
      </c>
      <c r="F10" s="36">
        <f t="shared" si="0"/>
        <v>2.1021820117083556</v>
      </c>
      <c r="G10" s="51">
        <f t="shared" si="1"/>
        <v>20.302319520458692</v>
      </c>
      <c r="H10" s="55"/>
      <c r="I10" s="3">
        <v>20</v>
      </c>
      <c r="P10" s="24"/>
      <c r="Q10" s="37"/>
      <c r="R10" s="37"/>
      <c r="S10" s="38"/>
    </row>
    <row r="11" spans="1:20" ht="22" x14ac:dyDescent="0.3">
      <c r="A11" s="1">
        <v>10</v>
      </c>
      <c r="B11" s="4">
        <v>43897</v>
      </c>
      <c r="C11" s="3">
        <v>3976</v>
      </c>
      <c r="D11" s="3">
        <v>3216</v>
      </c>
      <c r="E11" s="3">
        <v>3752</v>
      </c>
      <c r="F11" s="36">
        <f t="shared" si="0"/>
        <v>5.9701492537313436</v>
      </c>
      <c r="G11" s="51">
        <f t="shared" si="1"/>
        <v>19.114688128772634</v>
      </c>
      <c r="H11" s="55"/>
      <c r="I11" s="3">
        <v>20</v>
      </c>
      <c r="P11" s="24"/>
      <c r="Q11" s="37"/>
      <c r="R11" s="37"/>
      <c r="S11" s="38"/>
      <c r="T11" s="39"/>
    </row>
    <row r="12" spans="1:20" ht="22" x14ac:dyDescent="0.3">
      <c r="A12" s="1">
        <v>11</v>
      </c>
      <c r="B12" s="4">
        <v>43904</v>
      </c>
      <c r="C12" s="3">
        <v>3971</v>
      </c>
      <c r="D12" s="3">
        <v>3196</v>
      </c>
      <c r="E12" s="3">
        <v>3978</v>
      </c>
      <c r="F12" s="36">
        <f t="shared" si="0"/>
        <v>-0.17596782302664657</v>
      </c>
      <c r="G12" s="51">
        <f t="shared" si="1"/>
        <v>19.516494585746663</v>
      </c>
      <c r="H12" s="55"/>
      <c r="I12" s="3">
        <v>20</v>
      </c>
      <c r="P12" s="24"/>
      <c r="Q12" s="37"/>
      <c r="R12" s="37"/>
      <c r="S12" s="38"/>
    </row>
    <row r="13" spans="1:20" ht="22" x14ac:dyDescent="0.3">
      <c r="A13" s="1">
        <v>12</v>
      </c>
      <c r="B13" s="4">
        <v>43911</v>
      </c>
      <c r="C13" s="3">
        <v>4543</v>
      </c>
      <c r="D13" s="3">
        <v>3609</v>
      </c>
      <c r="E13" s="3">
        <v>3797</v>
      </c>
      <c r="F13" s="36">
        <f t="shared" si="0"/>
        <v>19.647089807742955</v>
      </c>
      <c r="G13" s="51">
        <f t="shared" si="1"/>
        <v>20.55910191503412</v>
      </c>
      <c r="H13" s="55"/>
      <c r="I13" s="3">
        <v>20</v>
      </c>
      <c r="P13" s="24" t="s">
        <v>129</v>
      </c>
      <c r="Q13" s="37">
        <f>SUM(D2:D11)</f>
        <v>31479</v>
      </c>
      <c r="R13" s="37">
        <f>SUM(C2:C11)</f>
        <v>39190</v>
      </c>
      <c r="S13" s="38">
        <f>100*Q13/R13</f>
        <v>80.324062260780806</v>
      </c>
    </row>
    <row r="14" spans="1:20" x14ac:dyDescent="0.2">
      <c r="A14" s="1">
        <v>13</v>
      </c>
      <c r="B14" s="4">
        <v>43918</v>
      </c>
      <c r="C14" s="3">
        <v>6169</v>
      </c>
      <c r="D14" s="3">
        <v>4880</v>
      </c>
      <c r="E14" s="3">
        <v>3714</v>
      </c>
      <c r="F14" s="36">
        <f t="shared" si="0"/>
        <v>66.101238556812064</v>
      </c>
      <c r="G14" s="51">
        <f t="shared" si="1"/>
        <v>20.894796563462474</v>
      </c>
      <c r="H14" s="55"/>
      <c r="I14" s="3">
        <v>20</v>
      </c>
      <c r="P14" s="24"/>
      <c r="Q14" s="24"/>
      <c r="R14" s="24"/>
    </row>
    <row r="15" spans="1:20" ht="22" x14ac:dyDescent="0.3">
      <c r="A15" s="1">
        <v>14</v>
      </c>
      <c r="B15" s="4">
        <v>43925</v>
      </c>
      <c r="C15" s="3">
        <v>9911</v>
      </c>
      <c r="D15" s="3">
        <v>7744</v>
      </c>
      <c r="E15" s="3">
        <v>3634</v>
      </c>
      <c r="F15" s="36">
        <f t="shared" si="0"/>
        <v>172.72977435332967</v>
      </c>
      <c r="G15" s="51">
        <f t="shared" si="1"/>
        <v>21.864594894561598</v>
      </c>
      <c r="H15" s="55"/>
      <c r="I15" s="3">
        <v>20</v>
      </c>
      <c r="P15" s="24" t="s">
        <v>101</v>
      </c>
      <c r="Q15" s="37">
        <f>SUM(D10:D26)</f>
        <v>91144</v>
      </c>
      <c r="R15" s="37">
        <f>SUM(C10:C26)</f>
        <v>114659</v>
      </c>
      <c r="S15" s="38">
        <f>100*Q15/R15</f>
        <v>79.491361341019896</v>
      </c>
    </row>
    <row r="16" spans="1:20" x14ac:dyDescent="0.2">
      <c r="A16" s="1">
        <v>15</v>
      </c>
      <c r="B16" s="4">
        <v>43932</v>
      </c>
      <c r="C16" s="3">
        <v>11988</v>
      </c>
      <c r="D16" s="3">
        <v>9541</v>
      </c>
      <c r="E16" s="3">
        <v>3450</v>
      </c>
      <c r="F16" s="36">
        <f t="shared" si="0"/>
        <v>247.47826086956522</v>
      </c>
      <c r="G16" s="51">
        <f t="shared" si="1"/>
        <v>20.412078745412078</v>
      </c>
      <c r="H16" s="56">
        <v>21.354102784251197</v>
      </c>
      <c r="I16" s="3">
        <v>20</v>
      </c>
    </row>
    <row r="17" spans="1:19" ht="22" x14ac:dyDescent="0.3">
      <c r="A17" s="1">
        <v>16</v>
      </c>
      <c r="B17" s="10">
        <v>43939</v>
      </c>
      <c r="C17" s="3">
        <v>11405</v>
      </c>
      <c r="D17" s="3">
        <v>9126</v>
      </c>
      <c r="E17" s="3">
        <v>3414</v>
      </c>
      <c r="F17" s="36">
        <f t="shared" si="0"/>
        <v>234.0656121851201</v>
      </c>
      <c r="G17" s="51">
        <f t="shared" si="1"/>
        <v>19.982463831652783</v>
      </c>
      <c r="H17" s="56">
        <v>18.847741410383122</v>
      </c>
      <c r="I17" s="3">
        <v>20</v>
      </c>
      <c r="P17" s="24" t="s">
        <v>102</v>
      </c>
      <c r="Q17" s="37">
        <f>SUM(D43:D64)</f>
        <v>189539</v>
      </c>
      <c r="R17" s="37">
        <f>SUM(C43:C64)</f>
        <v>237148</v>
      </c>
      <c r="S17" s="38">
        <f>100*Q17/R17</f>
        <v>79.924351038170258</v>
      </c>
    </row>
    <row r="18" spans="1:19" x14ac:dyDescent="0.2">
      <c r="A18" s="1">
        <v>17</v>
      </c>
      <c r="B18" s="4">
        <v>43946</v>
      </c>
      <c r="C18" s="3">
        <v>10369</v>
      </c>
      <c r="D18" s="3">
        <v>8399</v>
      </c>
      <c r="E18" s="3">
        <v>3273</v>
      </c>
      <c r="F18" s="36">
        <f t="shared" si="0"/>
        <v>216.80415520928813</v>
      </c>
      <c r="G18" s="51">
        <f t="shared" si="1"/>
        <v>18.998939145529945</v>
      </c>
      <c r="H18" s="56">
        <v>17.758454106280197</v>
      </c>
      <c r="I18" s="3">
        <v>20</v>
      </c>
    </row>
    <row r="19" spans="1:19" ht="22" x14ac:dyDescent="0.3">
      <c r="A19" s="1">
        <v>18</v>
      </c>
      <c r="B19" s="4">
        <v>43953</v>
      </c>
      <c r="C19" s="3">
        <v>8929</v>
      </c>
      <c r="D19" s="3">
        <v>7299</v>
      </c>
      <c r="E19" s="3">
        <v>3223</v>
      </c>
      <c r="F19" s="36">
        <f t="shared" si="0"/>
        <v>177.04002482159478</v>
      </c>
      <c r="G19" s="51">
        <f t="shared" si="1"/>
        <v>18.255123754059806</v>
      </c>
      <c r="H19" s="56">
        <v>16.781574361694069</v>
      </c>
      <c r="I19" s="3">
        <v>20</v>
      </c>
      <c r="P19" s="24" t="s">
        <v>103</v>
      </c>
      <c r="Q19" s="37">
        <f>SUM(D84:D100)</f>
        <v>102433</v>
      </c>
      <c r="R19" s="37">
        <f>SUM(C84:C100)</f>
        <v>157250</v>
      </c>
      <c r="S19" s="38">
        <f>100*Q19/R19</f>
        <v>65.140222575516688</v>
      </c>
    </row>
    <row r="20" spans="1:19" x14ac:dyDescent="0.2">
      <c r="A20" s="1">
        <v>19</v>
      </c>
      <c r="B20" s="4">
        <v>43960</v>
      </c>
      <c r="C20" s="3">
        <v>7825</v>
      </c>
      <c r="D20" s="3">
        <v>6296</v>
      </c>
      <c r="E20" s="3">
        <v>3229</v>
      </c>
      <c r="F20" s="36">
        <f t="shared" si="0"/>
        <v>142.33508826262002</v>
      </c>
      <c r="G20" s="51">
        <f t="shared" si="1"/>
        <v>19.539936102236421</v>
      </c>
      <c r="H20" s="56">
        <v>17.695803261160123</v>
      </c>
      <c r="I20" s="3">
        <v>20</v>
      </c>
    </row>
    <row r="21" spans="1:19" ht="22" x14ac:dyDescent="0.3">
      <c r="A21" s="1">
        <v>20</v>
      </c>
      <c r="B21" s="4">
        <v>43967</v>
      </c>
      <c r="C21" s="3">
        <v>6779</v>
      </c>
      <c r="D21" s="3">
        <v>5407</v>
      </c>
      <c r="E21" s="3">
        <v>3159</v>
      </c>
      <c r="F21" s="36">
        <f t="shared" si="0"/>
        <v>114.59322570433682</v>
      </c>
      <c r="G21" s="51">
        <f t="shared" si="1"/>
        <v>20.238973299896738</v>
      </c>
      <c r="H21" s="56">
        <v>17.878426698450539</v>
      </c>
      <c r="I21" s="3">
        <v>20</v>
      </c>
      <c r="P21" s="24" t="s">
        <v>104</v>
      </c>
      <c r="Q21" s="37">
        <f>SUM(D104:D116)</f>
        <v>101203</v>
      </c>
      <c r="R21" s="37">
        <f>SUM(C104:C116)</f>
        <v>134494</v>
      </c>
      <c r="S21" s="38">
        <f>100*Q21/R21</f>
        <v>75.247222924442724</v>
      </c>
    </row>
    <row r="22" spans="1:19" x14ac:dyDescent="0.2">
      <c r="A22" s="1">
        <v>21</v>
      </c>
      <c r="B22" s="4">
        <v>43974</v>
      </c>
      <c r="C22" s="3">
        <v>5894</v>
      </c>
      <c r="D22" s="3">
        <v>4627</v>
      </c>
      <c r="E22" s="3">
        <v>3149</v>
      </c>
      <c r="F22" s="36">
        <f t="shared" si="0"/>
        <v>87.17053032708796</v>
      </c>
      <c r="G22" s="51">
        <f t="shared" si="1"/>
        <v>21.49643705463183</v>
      </c>
      <c r="H22" s="56">
        <v>19.023242944106258</v>
      </c>
      <c r="I22" s="3">
        <v>20</v>
      </c>
    </row>
    <row r="23" spans="1:19" ht="22" x14ac:dyDescent="0.3">
      <c r="A23" s="1">
        <v>22</v>
      </c>
      <c r="B23" s="4">
        <v>43981</v>
      </c>
      <c r="C23" s="3">
        <v>5266</v>
      </c>
      <c r="D23" s="3">
        <v>4148</v>
      </c>
      <c r="E23" s="3">
        <v>3117</v>
      </c>
      <c r="F23" s="36">
        <f t="shared" si="0"/>
        <v>68.94449791466154</v>
      </c>
      <c r="G23" s="51">
        <f t="shared" si="1"/>
        <v>21.230535510824154</v>
      </c>
      <c r="H23" s="56">
        <v>19.123376623376629</v>
      </c>
      <c r="I23" s="3">
        <v>20</v>
      </c>
      <c r="P23" s="24" t="s">
        <v>105</v>
      </c>
      <c r="Q23" s="37">
        <f>SUM(D116:D145)</f>
        <v>87109</v>
      </c>
      <c r="R23" s="37">
        <f>SUM(C116:C145)</f>
        <v>109147</v>
      </c>
      <c r="S23" s="38">
        <f>100*Q23/R23</f>
        <v>79.808881600043975</v>
      </c>
    </row>
    <row r="24" spans="1:19" x14ac:dyDescent="0.2">
      <c r="A24" s="1">
        <v>23</v>
      </c>
      <c r="B24" s="4">
        <v>43988</v>
      </c>
      <c r="C24" s="3">
        <v>4895</v>
      </c>
      <c r="D24" s="3">
        <v>3812</v>
      </c>
      <c r="E24" s="3">
        <v>3045</v>
      </c>
      <c r="F24" s="36">
        <f t="shared" si="0"/>
        <v>60.755336617405582</v>
      </c>
      <c r="G24" s="51">
        <f t="shared" si="1"/>
        <v>22.124616956077631</v>
      </c>
      <c r="H24" s="56">
        <v>20.729290527150212</v>
      </c>
      <c r="I24" s="3">
        <v>20</v>
      </c>
    </row>
    <row r="25" spans="1:19" ht="22" x14ac:dyDescent="0.3">
      <c r="A25" s="1">
        <v>24</v>
      </c>
      <c r="B25" s="4">
        <v>43995</v>
      </c>
      <c r="C25" s="3">
        <v>4539</v>
      </c>
      <c r="D25" s="3">
        <v>3457</v>
      </c>
      <c r="E25" s="3">
        <v>2934</v>
      </c>
      <c r="F25" s="36">
        <f t="shared" si="0"/>
        <v>54.703476482617589</v>
      </c>
      <c r="G25" s="51">
        <f t="shared" si="1"/>
        <v>23.837849746640231</v>
      </c>
      <c r="H25" s="56">
        <v>23.775727466288146</v>
      </c>
      <c r="I25" s="3">
        <v>20</v>
      </c>
      <c r="P25" s="24" t="s">
        <v>106</v>
      </c>
      <c r="Q25" s="37">
        <f>SUM(D87:D93)</f>
        <v>50449</v>
      </c>
      <c r="R25" s="37">
        <f>SUM(C87:C93)</f>
        <v>80667</v>
      </c>
      <c r="S25" s="38">
        <f>100*Q25/R25</f>
        <v>62.539824215602415</v>
      </c>
    </row>
    <row r="26" spans="1:19" x14ac:dyDescent="0.2">
      <c r="A26" s="1">
        <v>25</v>
      </c>
      <c r="B26" s="4">
        <v>44002</v>
      </c>
      <c r="C26" s="3">
        <v>4363</v>
      </c>
      <c r="D26" s="3">
        <v>3329</v>
      </c>
      <c r="E26" s="3">
        <v>2952</v>
      </c>
      <c r="F26" s="36">
        <f t="shared" si="0"/>
        <v>47.798102981029807</v>
      </c>
      <c r="G26" s="51">
        <f t="shared" si="1"/>
        <v>23.699289479715791</v>
      </c>
      <c r="H26" s="56">
        <v>23.621227887617067</v>
      </c>
      <c r="I26" s="3">
        <v>20</v>
      </c>
    </row>
    <row r="27" spans="1:19" x14ac:dyDescent="0.2">
      <c r="A27" s="1">
        <v>26</v>
      </c>
      <c r="B27" s="4">
        <v>44009</v>
      </c>
      <c r="C27" s="3">
        <v>4271</v>
      </c>
      <c r="D27" s="3">
        <v>3251</v>
      </c>
      <c r="E27" s="3">
        <v>2898</v>
      </c>
      <c r="F27" s="36">
        <f t="shared" si="0"/>
        <v>47.377501725327811</v>
      </c>
      <c r="G27" s="51">
        <f t="shared" si="1"/>
        <v>23.881994848981503</v>
      </c>
      <c r="H27" s="56">
        <v>25.032594524119943</v>
      </c>
      <c r="I27" s="3">
        <v>20</v>
      </c>
    </row>
    <row r="28" spans="1:19" x14ac:dyDescent="0.2">
      <c r="A28" s="1">
        <v>27</v>
      </c>
      <c r="B28" s="4">
        <v>44016</v>
      </c>
      <c r="C28" s="3">
        <v>4559</v>
      </c>
      <c r="D28" s="3">
        <v>3489</v>
      </c>
      <c r="E28" s="3">
        <v>2864</v>
      </c>
      <c r="F28" s="36">
        <f t="shared" si="0"/>
        <v>59.182960893854748</v>
      </c>
      <c r="G28" s="51">
        <f t="shared" si="1"/>
        <v>23.470059223513928</v>
      </c>
      <c r="H28" s="56">
        <v>26.541850220264323</v>
      </c>
      <c r="I28" s="3">
        <v>20</v>
      </c>
    </row>
    <row r="29" spans="1:19" x14ac:dyDescent="0.2">
      <c r="A29" s="1">
        <v>28</v>
      </c>
      <c r="B29" s="4">
        <v>44023</v>
      </c>
      <c r="C29" s="3">
        <v>5535</v>
      </c>
      <c r="D29" s="3">
        <v>4190</v>
      </c>
      <c r="E29" s="3">
        <v>2770</v>
      </c>
      <c r="F29" s="36">
        <f t="shared" si="0"/>
        <v>99.819494584837543</v>
      </c>
      <c r="G29" s="51">
        <f t="shared" si="1"/>
        <v>24.299909665763323</v>
      </c>
      <c r="H29" s="56">
        <v>26.516464471403808</v>
      </c>
      <c r="I29" s="3">
        <v>20</v>
      </c>
    </row>
    <row r="30" spans="1:19" x14ac:dyDescent="0.2">
      <c r="A30" s="1">
        <v>29</v>
      </c>
      <c r="B30" s="4">
        <v>44030</v>
      </c>
      <c r="C30" s="3">
        <v>6182</v>
      </c>
      <c r="D30" s="3">
        <v>4655</v>
      </c>
      <c r="E30" s="3">
        <v>2679</v>
      </c>
      <c r="F30" s="36">
        <f t="shared" si="0"/>
        <v>130.75774542739828</v>
      </c>
      <c r="G30" s="51">
        <f t="shared" si="1"/>
        <v>24.700744095761891</v>
      </c>
      <c r="H30" s="56">
        <v>25.397711415015351</v>
      </c>
      <c r="I30" s="3">
        <v>20</v>
      </c>
    </row>
    <row r="31" spans="1:19" x14ac:dyDescent="0.2">
      <c r="A31" s="1">
        <v>30</v>
      </c>
      <c r="B31" s="4">
        <v>44037</v>
      </c>
      <c r="C31" s="3">
        <v>6765</v>
      </c>
      <c r="D31" s="3">
        <v>5141</v>
      </c>
      <c r="E31" s="3">
        <v>2762</v>
      </c>
      <c r="F31" s="36">
        <f t="shared" si="0"/>
        <v>144.93120926864592</v>
      </c>
      <c r="G31" s="51">
        <f t="shared" si="1"/>
        <v>24.005912786400593</v>
      </c>
      <c r="H31" s="56">
        <v>24.389354721108276</v>
      </c>
      <c r="I31" s="3">
        <v>20</v>
      </c>
    </row>
    <row r="32" spans="1:19" x14ac:dyDescent="0.2">
      <c r="A32" s="1">
        <v>31</v>
      </c>
      <c r="B32" s="4">
        <v>44044</v>
      </c>
      <c r="C32" s="3">
        <v>6840</v>
      </c>
      <c r="D32" s="3">
        <v>5242</v>
      </c>
      <c r="E32" s="3">
        <v>2737</v>
      </c>
      <c r="F32" s="36">
        <f t="shared" si="0"/>
        <v>149.90865911582023</v>
      </c>
      <c r="G32" s="51">
        <f t="shared" si="1"/>
        <v>23.362573099415204</v>
      </c>
      <c r="H32" s="56">
        <v>23.85033192516596</v>
      </c>
      <c r="I32" s="3">
        <v>20</v>
      </c>
    </row>
    <row r="33" spans="1:9" x14ac:dyDescent="0.2">
      <c r="A33" s="1">
        <v>32</v>
      </c>
      <c r="B33" s="4">
        <v>44051</v>
      </c>
      <c r="C33" s="3">
        <v>6805</v>
      </c>
      <c r="D33" s="3">
        <v>5217</v>
      </c>
      <c r="E33" s="3">
        <v>2645</v>
      </c>
      <c r="F33" s="36">
        <f t="shared" si="0"/>
        <v>157.27788279773156</v>
      </c>
      <c r="G33" s="51">
        <f t="shared" si="1"/>
        <v>23.335782512858191</v>
      </c>
      <c r="H33" s="56">
        <v>23.152395514780835</v>
      </c>
      <c r="I33" s="3">
        <v>20</v>
      </c>
    </row>
    <row r="34" spans="1:9" x14ac:dyDescent="0.2">
      <c r="A34" s="1">
        <v>33</v>
      </c>
      <c r="B34" s="4">
        <v>44058</v>
      </c>
      <c r="C34" s="3">
        <v>6508</v>
      </c>
      <c r="D34" s="3">
        <v>4988</v>
      </c>
      <c r="E34" s="3">
        <v>2601</v>
      </c>
      <c r="F34" s="36">
        <f t="shared" ref="F34:F53" si="3">100*(C34-E34)/E34</f>
        <v>150.21145713187235</v>
      </c>
      <c r="G34" s="51">
        <f t="shared" si="1"/>
        <v>23.355869698832205</v>
      </c>
      <c r="H34" s="56">
        <v>23.247792494481232</v>
      </c>
      <c r="I34" s="3">
        <v>20</v>
      </c>
    </row>
    <row r="35" spans="1:9" x14ac:dyDescent="0.2">
      <c r="A35" s="1">
        <v>34</v>
      </c>
      <c r="B35" s="4">
        <v>44065</v>
      </c>
      <c r="C35" s="3">
        <v>5968</v>
      </c>
      <c r="D35" s="3">
        <v>4545</v>
      </c>
      <c r="E35" s="3">
        <v>2602</v>
      </c>
      <c r="F35" s="36">
        <f t="shared" si="3"/>
        <v>129.36202920830129</v>
      </c>
      <c r="G35" s="51">
        <f t="shared" si="1"/>
        <v>23.843833780160857</v>
      </c>
      <c r="H35" s="56">
        <v>23.10588235294118</v>
      </c>
      <c r="I35" s="3">
        <v>20</v>
      </c>
    </row>
    <row r="36" spans="1:9" x14ac:dyDescent="0.2">
      <c r="A36" s="1">
        <v>35</v>
      </c>
      <c r="B36" s="4">
        <v>44072</v>
      </c>
      <c r="C36" s="3">
        <v>5541</v>
      </c>
      <c r="D36" s="3">
        <v>4273</v>
      </c>
      <c r="E36" s="3">
        <v>2618</v>
      </c>
      <c r="F36" s="36">
        <f t="shared" si="3"/>
        <v>111.65011459129106</v>
      </c>
      <c r="G36" s="51">
        <f t="shared" si="1"/>
        <v>22.883955964627322</v>
      </c>
      <c r="H36" s="56">
        <v>21.536853110297955</v>
      </c>
      <c r="I36" s="3">
        <v>20</v>
      </c>
    </row>
    <row r="37" spans="1:9" x14ac:dyDescent="0.2">
      <c r="A37" s="1">
        <v>36</v>
      </c>
      <c r="B37" s="4">
        <v>44079</v>
      </c>
      <c r="C37" s="3">
        <v>5204</v>
      </c>
      <c r="D37" s="3">
        <v>4017</v>
      </c>
      <c r="E37" s="3">
        <v>2583</v>
      </c>
      <c r="F37" s="36">
        <f t="shared" si="3"/>
        <v>101.47115756871854</v>
      </c>
      <c r="G37" s="51">
        <f t="shared" si="1"/>
        <v>22.809377401998464</v>
      </c>
      <c r="H37" s="56">
        <v>21.257485029940113</v>
      </c>
      <c r="I37" s="3">
        <v>20</v>
      </c>
    </row>
    <row r="38" spans="1:9" x14ac:dyDescent="0.2">
      <c r="A38" s="1">
        <v>37</v>
      </c>
      <c r="B38" s="4">
        <v>44086</v>
      </c>
      <c r="C38" s="3">
        <v>4942</v>
      </c>
      <c r="D38" s="3">
        <v>3829</v>
      </c>
      <c r="E38" s="3">
        <v>2515</v>
      </c>
      <c r="F38" s="36">
        <f t="shared" si="3"/>
        <v>96.500994035785283</v>
      </c>
      <c r="G38" s="51">
        <f t="shared" si="1"/>
        <v>22.521246458923514</v>
      </c>
      <c r="H38" s="56">
        <v>22.996968384582075</v>
      </c>
      <c r="I38" s="3">
        <v>20</v>
      </c>
    </row>
    <row r="39" spans="1:9" x14ac:dyDescent="0.2">
      <c r="A39" s="1">
        <v>38</v>
      </c>
      <c r="B39" s="4">
        <v>44093</v>
      </c>
      <c r="C39" s="3">
        <v>4772</v>
      </c>
      <c r="D39" s="3">
        <v>3738</v>
      </c>
      <c r="E39" s="3">
        <v>2709</v>
      </c>
      <c r="F39" s="36">
        <f t="shared" si="3"/>
        <v>76.153562200073821</v>
      </c>
      <c r="G39" s="51">
        <f t="shared" si="1"/>
        <v>21.668063704945517</v>
      </c>
      <c r="H39" s="56">
        <v>19.915750058506902</v>
      </c>
      <c r="I39" s="3">
        <v>20</v>
      </c>
    </row>
    <row r="40" spans="1:9" x14ac:dyDescent="0.2">
      <c r="A40" s="1">
        <v>39</v>
      </c>
      <c r="B40" s="4">
        <v>44100</v>
      </c>
      <c r="C40" s="3">
        <v>4933</v>
      </c>
      <c r="D40" s="3">
        <v>3853</v>
      </c>
      <c r="E40" s="3">
        <v>2780</v>
      </c>
      <c r="F40" s="36">
        <f t="shared" si="3"/>
        <v>77.446043165467628</v>
      </c>
      <c r="G40" s="51">
        <f t="shared" si="1"/>
        <v>21.893371173727953</v>
      </c>
      <c r="H40" s="56">
        <v>20.460893854748605</v>
      </c>
      <c r="I40" s="3">
        <v>20</v>
      </c>
    </row>
    <row r="41" spans="1:9" x14ac:dyDescent="0.2">
      <c r="A41" s="1">
        <v>40</v>
      </c>
      <c r="B41" s="4">
        <v>44107</v>
      </c>
      <c r="C41" s="3">
        <v>4829</v>
      </c>
      <c r="D41" s="3">
        <v>3829</v>
      </c>
      <c r="E41" s="3">
        <v>2714</v>
      </c>
      <c r="F41" s="36">
        <f t="shared" si="3"/>
        <v>77.929255711127482</v>
      </c>
      <c r="G41" s="51">
        <f t="shared" si="1"/>
        <v>20.70822116380203</v>
      </c>
      <c r="H41" s="56">
        <v>18.867924528301884</v>
      </c>
      <c r="I41" s="3">
        <v>20</v>
      </c>
    </row>
    <row r="42" spans="1:9" x14ac:dyDescent="0.2">
      <c r="A42" s="1">
        <v>41</v>
      </c>
      <c r="B42" s="4">
        <v>44114</v>
      </c>
      <c r="C42" s="3">
        <v>5186</v>
      </c>
      <c r="D42" s="3">
        <v>4113</v>
      </c>
      <c r="E42" s="3">
        <v>2782</v>
      </c>
      <c r="F42" s="36">
        <f t="shared" si="3"/>
        <v>86.412652767792949</v>
      </c>
      <c r="G42" s="51">
        <f t="shared" si="1"/>
        <v>20.690320092556885</v>
      </c>
      <c r="H42" s="56">
        <v>18.927903594431754</v>
      </c>
      <c r="I42" s="3">
        <v>20</v>
      </c>
    </row>
    <row r="43" spans="1:9" x14ac:dyDescent="0.2">
      <c r="A43" s="1">
        <v>42</v>
      </c>
      <c r="B43" s="4">
        <v>44121</v>
      </c>
      <c r="C43" s="3">
        <v>5218</v>
      </c>
      <c r="D43" s="3">
        <v>4143</v>
      </c>
      <c r="E43" s="3">
        <v>2992</v>
      </c>
      <c r="F43" s="36">
        <f t="shared" si="3"/>
        <v>74.398395721925127</v>
      </c>
      <c r="G43" s="51">
        <f t="shared" si="1"/>
        <v>20.60176312763511</v>
      </c>
      <c r="H43" s="56">
        <v>17.382098171318574</v>
      </c>
      <c r="I43" s="3">
        <v>20</v>
      </c>
    </row>
    <row r="44" spans="1:9" x14ac:dyDescent="0.2">
      <c r="A44" s="1">
        <v>43</v>
      </c>
      <c r="B44" s="4">
        <v>44128</v>
      </c>
      <c r="C44" s="3">
        <v>5646</v>
      </c>
      <c r="D44" s="3">
        <v>4528</v>
      </c>
      <c r="E44" s="3">
        <v>2995</v>
      </c>
      <c r="F44" s="36">
        <f t="shared" si="3"/>
        <v>88.514190317195329</v>
      </c>
      <c r="G44" s="51">
        <f t="shared" si="1"/>
        <v>19.801629472192701</v>
      </c>
      <c r="H44" s="56">
        <v>17.028380634390658</v>
      </c>
      <c r="I44" s="3">
        <v>20</v>
      </c>
    </row>
    <row r="45" spans="1:9" x14ac:dyDescent="0.2">
      <c r="A45" s="1">
        <v>44</v>
      </c>
      <c r="B45" s="4">
        <v>44135</v>
      </c>
      <c r="C45" s="3">
        <v>6145</v>
      </c>
      <c r="D45" s="3">
        <v>4932</v>
      </c>
      <c r="E45" s="3">
        <v>2928</v>
      </c>
      <c r="F45" s="36">
        <f t="shared" si="3"/>
        <v>109.87021857923497</v>
      </c>
      <c r="G45" s="51">
        <f t="shared" si="1"/>
        <v>19.739625711960944</v>
      </c>
      <c r="H45" s="56">
        <v>16.98247613620174</v>
      </c>
      <c r="I45" s="3">
        <v>20</v>
      </c>
    </row>
    <row r="46" spans="1:9" x14ac:dyDescent="0.2">
      <c r="A46" s="1">
        <v>45</v>
      </c>
      <c r="B46" s="4">
        <v>44142</v>
      </c>
      <c r="C46" s="3">
        <v>7090</v>
      </c>
      <c r="D46" s="3">
        <v>5787</v>
      </c>
      <c r="E46" s="3">
        <v>3081</v>
      </c>
      <c r="F46" s="36">
        <f t="shared" si="3"/>
        <v>130.12009087958455</v>
      </c>
      <c r="G46" s="51">
        <f t="shared" si="1"/>
        <v>18.377997179125529</v>
      </c>
      <c r="H46" s="56">
        <v>15.867032213845093</v>
      </c>
      <c r="I46" s="3">
        <v>20</v>
      </c>
    </row>
    <row r="47" spans="1:9" x14ac:dyDescent="0.2">
      <c r="A47" s="1">
        <v>46</v>
      </c>
      <c r="B47" s="4">
        <v>44149</v>
      </c>
      <c r="C47" s="3">
        <v>8060</v>
      </c>
      <c r="D47" s="3">
        <v>6541</v>
      </c>
      <c r="E47" s="3">
        <v>3106</v>
      </c>
      <c r="F47" s="36">
        <f t="shared" si="3"/>
        <v>159.49774629748873</v>
      </c>
      <c r="G47" s="51">
        <f t="shared" si="1"/>
        <v>18.846153846153847</v>
      </c>
      <c r="H47" s="56">
        <v>16.309658023299505</v>
      </c>
      <c r="I47" s="3">
        <v>20</v>
      </c>
    </row>
    <row r="48" spans="1:9" x14ac:dyDescent="0.2">
      <c r="A48" s="1">
        <v>47</v>
      </c>
      <c r="B48" s="4">
        <v>44156</v>
      </c>
      <c r="C48" s="3">
        <v>9419</v>
      </c>
      <c r="D48" s="3">
        <v>7733</v>
      </c>
      <c r="E48" s="3">
        <v>3014</v>
      </c>
      <c r="F48" s="36">
        <f t="shared" si="3"/>
        <v>212.50829462508295</v>
      </c>
      <c r="G48" s="51">
        <f t="shared" si="1"/>
        <v>17.899989383161696</v>
      </c>
      <c r="H48" s="56">
        <v>15.828524319868094</v>
      </c>
      <c r="I48" s="3">
        <v>20</v>
      </c>
    </row>
    <row r="49" spans="1:9" x14ac:dyDescent="0.2">
      <c r="A49" s="1">
        <v>48</v>
      </c>
      <c r="B49" s="4">
        <v>44163</v>
      </c>
      <c r="C49" s="3">
        <v>10465</v>
      </c>
      <c r="D49" s="3">
        <v>8516</v>
      </c>
      <c r="E49" s="3">
        <v>2997</v>
      </c>
      <c r="F49" s="36">
        <f t="shared" si="3"/>
        <v>249.18251584918252</v>
      </c>
      <c r="G49" s="51">
        <f t="shared" si="1"/>
        <v>18.623984710941233</v>
      </c>
      <c r="H49" s="56">
        <v>15.869356388088377</v>
      </c>
      <c r="I49" s="3">
        <v>20</v>
      </c>
    </row>
    <row r="50" spans="1:9" x14ac:dyDescent="0.2">
      <c r="A50" s="1">
        <v>49</v>
      </c>
      <c r="B50" s="4">
        <v>44170</v>
      </c>
      <c r="C50" s="3">
        <v>12071</v>
      </c>
      <c r="D50" s="3">
        <v>9915</v>
      </c>
      <c r="E50" s="3">
        <v>3329</v>
      </c>
      <c r="F50" s="36">
        <f t="shared" si="3"/>
        <v>262.60138179633526</v>
      </c>
      <c r="G50" s="51">
        <f t="shared" si="1"/>
        <v>17.860989147543698</v>
      </c>
      <c r="H50" s="56">
        <v>15.713130223779999</v>
      </c>
      <c r="I50" s="3">
        <v>20</v>
      </c>
    </row>
    <row r="51" spans="1:9" x14ac:dyDescent="0.2">
      <c r="A51" s="1">
        <v>50</v>
      </c>
      <c r="B51" s="4">
        <v>44177</v>
      </c>
      <c r="C51" s="3">
        <v>13269</v>
      </c>
      <c r="D51" s="3">
        <v>10882</v>
      </c>
      <c r="E51" s="3">
        <v>3480</v>
      </c>
      <c r="F51" s="36">
        <f t="shared" si="3"/>
        <v>281.29310344827587</v>
      </c>
      <c r="G51" s="51">
        <f t="shared" si="1"/>
        <v>17.98929836460924</v>
      </c>
      <c r="H51" s="56">
        <v>15.94223688614737</v>
      </c>
      <c r="I51" s="3">
        <v>20</v>
      </c>
    </row>
    <row r="52" spans="1:9" x14ac:dyDescent="0.2">
      <c r="A52" s="1">
        <v>51</v>
      </c>
      <c r="B52" s="4">
        <v>44184</v>
      </c>
      <c r="C52" s="3">
        <v>14293</v>
      </c>
      <c r="D52" s="3">
        <v>11667</v>
      </c>
      <c r="E52" s="3">
        <v>3392</v>
      </c>
      <c r="F52" s="36">
        <f t="shared" si="3"/>
        <v>321.37382075471697</v>
      </c>
      <c r="G52" s="51">
        <f t="shared" si="1"/>
        <v>18.372629958721053</v>
      </c>
      <c r="H52" s="56">
        <v>16.541926231344959</v>
      </c>
      <c r="I52" s="3">
        <v>20</v>
      </c>
    </row>
    <row r="53" spans="1:9" x14ac:dyDescent="0.2">
      <c r="A53" s="1">
        <v>52</v>
      </c>
      <c r="B53" s="4">
        <v>44191</v>
      </c>
      <c r="C53" s="3">
        <v>14894</v>
      </c>
      <c r="D53" s="3">
        <v>11995</v>
      </c>
      <c r="E53" s="3">
        <v>3539</v>
      </c>
      <c r="F53" s="36">
        <f t="shared" si="3"/>
        <v>320.85334840350379</v>
      </c>
      <c r="G53" s="51">
        <f t="shared" si="1"/>
        <v>19.464213777360012</v>
      </c>
      <c r="H53" s="56">
        <v>17.656122929418316</v>
      </c>
      <c r="I53" s="3">
        <v>20</v>
      </c>
    </row>
    <row r="54" spans="1:9" x14ac:dyDescent="0.2">
      <c r="A54" s="1">
        <v>53</v>
      </c>
      <c r="B54" s="4">
        <v>44198</v>
      </c>
      <c r="C54" s="3">
        <v>16037</v>
      </c>
      <c r="D54" s="3">
        <v>12860</v>
      </c>
      <c r="E54" s="3"/>
      <c r="F54" s="36">
        <v>324</v>
      </c>
      <c r="G54" s="51">
        <f t="shared" si="1"/>
        <v>19.810438361289517</v>
      </c>
      <c r="H54" s="56">
        <v>18.20889514992956</v>
      </c>
      <c r="I54" s="3">
        <v>20</v>
      </c>
    </row>
    <row r="55" spans="1:9" ht="19" x14ac:dyDescent="0.25">
      <c r="A55">
        <v>1</v>
      </c>
      <c r="B55" s="9">
        <v>44205</v>
      </c>
      <c r="C55" s="3">
        <v>16800</v>
      </c>
      <c r="D55" s="3">
        <v>13512</v>
      </c>
      <c r="E55" s="3">
        <v>3919</v>
      </c>
      <c r="F55" s="36">
        <f t="shared" ref="F55:F86" si="4">100*(C55-E55)/E55</f>
        <v>328.68078591477416</v>
      </c>
      <c r="G55" s="51">
        <f t="shared" si="1"/>
        <v>19.571428571428573</v>
      </c>
      <c r="H55" s="56">
        <v>18.453068453068454</v>
      </c>
      <c r="I55" s="3">
        <v>20</v>
      </c>
    </row>
    <row r="56" spans="1:9" x14ac:dyDescent="0.2">
      <c r="A56">
        <v>2</v>
      </c>
      <c r="B56" s="2">
        <v>44212</v>
      </c>
      <c r="C56" s="3">
        <v>16884</v>
      </c>
      <c r="D56" s="3">
        <v>13493</v>
      </c>
      <c r="E56" s="3">
        <v>4055</v>
      </c>
      <c r="F56" s="36">
        <f t="shared" si="4"/>
        <v>316.37484586929719</v>
      </c>
      <c r="G56" s="51">
        <f t="shared" si="1"/>
        <v>20.084103293058519</v>
      </c>
      <c r="H56" s="56">
        <v>18.749026934454307</v>
      </c>
      <c r="I56" s="3">
        <v>20</v>
      </c>
    </row>
    <row r="57" spans="1:9" x14ac:dyDescent="0.2">
      <c r="A57">
        <v>3</v>
      </c>
      <c r="B57" s="2">
        <v>44219</v>
      </c>
      <c r="C57" s="3">
        <v>15777</v>
      </c>
      <c r="D57" s="3">
        <v>12546</v>
      </c>
      <c r="E57" s="3">
        <v>4098</v>
      </c>
      <c r="F57" s="36">
        <f t="shared" si="4"/>
        <v>284.99267935578331</v>
      </c>
      <c r="G57" s="51">
        <f t="shared" si="1"/>
        <v>20.479178551055334</v>
      </c>
      <c r="H57" s="56">
        <v>19.297504960526865</v>
      </c>
      <c r="I57" s="3">
        <v>20</v>
      </c>
    </row>
    <row r="58" spans="1:9" x14ac:dyDescent="0.2">
      <c r="A58">
        <v>4</v>
      </c>
      <c r="B58" s="2">
        <v>44226</v>
      </c>
      <c r="C58" s="3">
        <v>13832</v>
      </c>
      <c r="D58" s="3">
        <v>10846</v>
      </c>
      <c r="E58" s="3">
        <v>3899</v>
      </c>
      <c r="F58" s="36">
        <f t="shared" si="4"/>
        <v>254.7576301615799</v>
      </c>
      <c r="G58" s="51">
        <f t="shared" si="1"/>
        <v>21.587622903412377</v>
      </c>
      <c r="H58" s="56">
        <v>20.288357445133357</v>
      </c>
      <c r="I58" s="3">
        <v>20</v>
      </c>
    </row>
    <row r="59" spans="1:9" x14ac:dyDescent="0.2">
      <c r="A59">
        <v>5</v>
      </c>
      <c r="B59" s="2">
        <v>44233</v>
      </c>
      <c r="C59" s="3">
        <v>12257</v>
      </c>
      <c r="D59" s="3">
        <v>9693</v>
      </c>
      <c r="E59" s="3">
        <v>3893</v>
      </c>
      <c r="F59" s="36">
        <f t="shared" si="4"/>
        <v>214.84716157205241</v>
      </c>
      <c r="G59" s="51">
        <f t="shared" si="1"/>
        <v>20.918658725626173</v>
      </c>
      <c r="H59" s="56">
        <v>20.118586356698373</v>
      </c>
      <c r="I59" s="3">
        <v>20</v>
      </c>
    </row>
    <row r="60" spans="1:9" x14ac:dyDescent="0.2">
      <c r="A60">
        <v>6</v>
      </c>
      <c r="B60" s="2">
        <v>44240</v>
      </c>
      <c r="C60" s="3">
        <v>10202</v>
      </c>
      <c r="D60" s="3">
        <v>7867</v>
      </c>
      <c r="E60" s="3">
        <v>3891</v>
      </c>
      <c r="F60" s="36">
        <f t="shared" si="4"/>
        <v>162.19480853251093</v>
      </c>
      <c r="G60" s="51">
        <f t="shared" si="1"/>
        <v>22.887669084493236</v>
      </c>
      <c r="H60" s="56">
        <v>21.924698572379612</v>
      </c>
      <c r="I60" s="3">
        <v>20</v>
      </c>
    </row>
    <row r="61" spans="1:9" x14ac:dyDescent="0.2">
      <c r="A61">
        <v>7</v>
      </c>
      <c r="B61" s="2">
        <v>44247</v>
      </c>
      <c r="C61" s="3">
        <v>8921</v>
      </c>
      <c r="D61" s="3">
        <v>6838</v>
      </c>
      <c r="E61" s="3">
        <v>3896</v>
      </c>
      <c r="F61" s="36">
        <f t="shared" si="4"/>
        <v>128.97843942505133</v>
      </c>
      <c r="G61" s="51">
        <f t="shared" si="1"/>
        <v>23.349400291447147</v>
      </c>
      <c r="H61" s="56">
        <v>22.975848986767829</v>
      </c>
      <c r="I61" s="3">
        <v>20</v>
      </c>
    </row>
    <row r="62" spans="1:9" x14ac:dyDescent="0.2">
      <c r="A62">
        <v>8</v>
      </c>
      <c r="B62" s="2">
        <v>44254</v>
      </c>
      <c r="C62" s="3">
        <v>7520</v>
      </c>
      <c r="D62" s="3">
        <v>5832</v>
      </c>
      <c r="E62" s="3">
        <v>3987</v>
      </c>
      <c r="F62" s="36">
        <f t="shared" si="4"/>
        <v>88.612992224730377</v>
      </c>
      <c r="G62" s="51">
        <f t="shared" si="1"/>
        <v>22.446808510638299</v>
      </c>
      <c r="H62" s="56">
        <v>22.833371851167087</v>
      </c>
      <c r="I62" s="3">
        <v>20</v>
      </c>
    </row>
    <row r="63" spans="1:9" x14ac:dyDescent="0.2">
      <c r="A63">
        <v>9</v>
      </c>
      <c r="B63" s="2">
        <v>44261</v>
      </c>
      <c r="C63" s="3">
        <v>6579</v>
      </c>
      <c r="D63" s="3">
        <v>5032</v>
      </c>
      <c r="E63" s="3">
        <v>3758</v>
      </c>
      <c r="F63" s="36">
        <f t="shared" si="4"/>
        <v>75.06652474720596</v>
      </c>
      <c r="G63" s="51">
        <f t="shared" si="1"/>
        <v>23.51421188630491</v>
      </c>
      <c r="H63" s="56">
        <v>24.528301886792448</v>
      </c>
      <c r="I63" s="3">
        <v>20</v>
      </c>
    </row>
    <row r="64" spans="1:9" x14ac:dyDescent="0.2">
      <c r="A64">
        <v>10</v>
      </c>
      <c r="B64" s="2">
        <v>44268</v>
      </c>
      <c r="C64" s="3">
        <v>5769</v>
      </c>
      <c r="D64" s="3">
        <v>4381</v>
      </c>
      <c r="E64" s="3">
        <v>3752</v>
      </c>
      <c r="F64" s="36">
        <f t="shared" si="4"/>
        <v>53.757995735607679</v>
      </c>
      <c r="G64" s="51">
        <f t="shared" si="1"/>
        <v>24.05962905182874</v>
      </c>
      <c r="H64" s="56">
        <v>26.672489082969435</v>
      </c>
      <c r="I64" s="3">
        <v>20</v>
      </c>
    </row>
    <row r="65" spans="1:9" x14ac:dyDescent="0.2">
      <c r="A65">
        <v>11</v>
      </c>
      <c r="B65" s="2">
        <v>44275</v>
      </c>
      <c r="C65" s="3">
        <v>5306</v>
      </c>
      <c r="D65" s="3">
        <v>4038</v>
      </c>
      <c r="E65" s="3">
        <v>3978</v>
      </c>
      <c r="F65" s="36">
        <f t="shared" si="4"/>
        <v>33.383609854198092</v>
      </c>
      <c r="G65" s="51">
        <f t="shared" si="1"/>
        <v>23.897474557105163</v>
      </c>
      <c r="H65" s="56">
        <v>26.793378295524221</v>
      </c>
      <c r="I65" s="3">
        <v>20</v>
      </c>
    </row>
    <row r="66" spans="1:9" x14ac:dyDescent="0.2">
      <c r="A66">
        <v>12</v>
      </c>
      <c r="B66" s="2">
        <v>44282</v>
      </c>
      <c r="C66" s="3">
        <v>5088</v>
      </c>
      <c r="D66" s="3">
        <v>3792</v>
      </c>
      <c r="E66" s="3">
        <v>3797</v>
      </c>
      <c r="F66" s="36">
        <f t="shared" si="4"/>
        <v>34.000526731630231</v>
      </c>
      <c r="G66" s="51">
        <f t="shared" si="1"/>
        <v>25.471698113207548</v>
      </c>
      <c r="H66" s="56">
        <v>29.701860569379065</v>
      </c>
      <c r="I66" s="3">
        <v>20</v>
      </c>
    </row>
    <row r="67" spans="1:9" x14ac:dyDescent="0.2">
      <c r="A67">
        <v>13</v>
      </c>
      <c r="B67" s="2">
        <v>44289</v>
      </c>
      <c r="C67" s="3">
        <v>4757</v>
      </c>
      <c r="D67" s="3">
        <v>3586</v>
      </c>
      <c r="E67" s="3">
        <v>3714</v>
      </c>
      <c r="F67" s="36">
        <f t="shared" si="4"/>
        <v>28.082929456112009</v>
      </c>
      <c r="G67" s="51">
        <f t="shared" ref="G67:G130" si="5">100*(C67-D67)/C67</f>
        <v>24.616354845490857</v>
      </c>
      <c r="H67" s="56">
        <v>28.0914939242316</v>
      </c>
      <c r="I67" s="3">
        <v>20</v>
      </c>
    </row>
    <row r="68" spans="1:9" x14ac:dyDescent="0.2">
      <c r="A68">
        <v>14</v>
      </c>
      <c r="B68" s="2">
        <v>44296</v>
      </c>
      <c r="C68" s="3">
        <v>4954</v>
      </c>
      <c r="D68" s="3">
        <v>3648</v>
      </c>
      <c r="E68" s="3">
        <v>3634</v>
      </c>
      <c r="F68" s="36">
        <f t="shared" si="4"/>
        <v>36.323610346725374</v>
      </c>
      <c r="G68" s="51">
        <f t="shared" si="5"/>
        <v>26.362535324989906</v>
      </c>
      <c r="H68" s="56">
        <v>31.416647345235333</v>
      </c>
      <c r="I68" s="3">
        <v>20</v>
      </c>
    </row>
    <row r="69" spans="1:9" x14ac:dyDescent="0.2">
      <c r="A69">
        <v>15</v>
      </c>
      <c r="B69" s="2">
        <v>44303</v>
      </c>
      <c r="C69" s="3">
        <v>4952</v>
      </c>
      <c r="D69" s="3">
        <v>3617</v>
      </c>
      <c r="E69" s="3">
        <v>3450</v>
      </c>
      <c r="F69" s="36">
        <f t="shared" si="4"/>
        <v>43.536231884057969</v>
      </c>
      <c r="G69" s="51">
        <f t="shared" si="5"/>
        <v>26.958804523424877</v>
      </c>
      <c r="H69" s="56">
        <v>33.168539325842701</v>
      </c>
      <c r="I69" s="3">
        <v>20</v>
      </c>
    </row>
    <row r="70" spans="1:9" x14ac:dyDescent="0.2">
      <c r="A70">
        <v>16</v>
      </c>
      <c r="B70" s="2">
        <v>44310</v>
      </c>
      <c r="C70" s="3">
        <v>5122</v>
      </c>
      <c r="D70" s="3">
        <v>3726</v>
      </c>
      <c r="E70" s="3">
        <v>3414</v>
      </c>
      <c r="F70" s="36">
        <f t="shared" si="4"/>
        <v>50.029291154071473</v>
      </c>
      <c r="G70" s="51">
        <f t="shared" si="5"/>
        <v>27.254978524014057</v>
      </c>
      <c r="H70" s="56">
        <v>33.521739130434781</v>
      </c>
      <c r="I70" s="3">
        <v>20</v>
      </c>
    </row>
    <row r="71" spans="1:9" x14ac:dyDescent="0.2">
      <c r="A71">
        <v>17</v>
      </c>
      <c r="B71" s="2">
        <v>44317</v>
      </c>
      <c r="C71" s="3">
        <v>4873</v>
      </c>
      <c r="D71" s="3">
        <v>3564</v>
      </c>
      <c r="E71" s="3">
        <v>3273</v>
      </c>
      <c r="F71" s="36">
        <f t="shared" si="4"/>
        <v>48.884815154292696</v>
      </c>
      <c r="G71" s="51">
        <f t="shared" si="5"/>
        <v>26.862302483069978</v>
      </c>
      <c r="H71" s="56">
        <v>32.965186074429766</v>
      </c>
      <c r="I71" s="3">
        <v>20</v>
      </c>
    </row>
    <row r="72" spans="1:9" x14ac:dyDescent="0.2">
      <c r="A72">
        <v>18</v>
      </c>
      <c r="B72" s="2">
        <v>44324</v>
      </c>
      <c r="C72" s="3">
        <v>4771</v>
      </c>
      <c r="D72" s="3">
        <v>3406</v>
      </c>
      <c r="E72" s="3">
        <v>3223</v>
      </c>
      <c r="F72" s="36">
        <f t="shared" si="4"/>
        <v>48.029785913744959</v>
      </c>
      <c r="G72" s="51">
        <f t="shared" si="5"/>
        <v>28.610354223433241</v>
      </c>
      <c r="H72" s="56">
        <v>35.521717423864203</v>
      </c>
      <c r="I72" s="3">
        <v>20</v>
      </c>
    </row>
    <row r="73" spans="1:9" x14ac:dyDescent="0.2">
      <c r="A73">
        <v>19</v>
      </c>
      <c r="B73" s="2">
        <v>44331</v>
      </c>
      <c r="C73" s="3">
        <v>4529</v>
      </c>
      <c r="D73" s="3">
        <v>3291</v>
      </c>
      <c r="E73" s="3">
        <v>3229</v>
      </c>
      <c r="F73" s="36">
        <f t="shared" si="4"/>
        <v>40.260142458965625</v>
      </c>
      <c r="G73" s="51">
        <f t="shared" si="5"/>
        <v>27.334952528151909</v>
      </c>
      <c r="H73" s="56">
        <v>33.659597607395327</v>
      </c>
      <c r="I73" s="3">
        <v>20</v>
      </c>
    </row>
    <row r="74" spans="1:9" x14ac:dyDescent="0.2">
      <c r="A74">
        <v>20</v>
      </c>
      <c r="B74" s="2">
        <v>44338</v>
      </c>
      <c r="C74" s="3">
        <v>4350</v>
      </c>
      <c r="D74" s="3">
        <v>3151</v>
      </c>
      <c r="E74" s="3">
        <v>3159</v>
      </c>
      <c r="F74" s="36">
        <f t="shared" si="4"/>
        <v>37.701804368471038</v>
      </c>
      <c r="G74" s="51">
        <f t="shared" si="5"/>
        <v>27.563218390804597</v>
      </c>
      <c r="H74" s="56">
        <v>35.083384805435458</v>
      </c>
      <c r="I74" s="3">
        <v>20</v>
      </c>
    </row>
    <row r="75" spans="1:9" x14ac:dyDescent="0.2">
      <c r="A75">
        <v>21</v>
      </c>
      <c r="B75" s="2">
        <v>44345</v>
      </c>
      <c r="C75" s="3">
        <v>4017</v>
      </c>
      <c r="D75" s="3">
        <v>2877</v>
      </c>
      <c r="E75" s="3">
        <v>3149</v>
      </c>
      <c r="F75" s="36">
        <f t="shared" si="4"/>
        <v>27.564306128929818</v>
      </c>
      <c r="G75" s="51">
        <f t="shared" si="5"/>
        <v>28.379387602688574</v>
      </c>
      <c r="H75" s="56">
        <v>35.306859205776178</v>
      </c>
      <c r="I75" s="3">
        <v>20</v>
      </c>
    </row>
    <row r="76" spans="1:9" x14ac:dyDescent="0.2">
      <c r="A76">
        <v>22</v>
      </c>
      <c r="B76" s="2">
        <v>44352</v>
      </c>
      <c r="C76" s="3">
        <v>3883</v>
      </c>
      <c r="D76" s="3">
        <v>2755</v>
      </c>
      <c r="E76" s="3">
        <v>3117</v>
      </c>
      <c r="F76" s="36">
        <f t="shared" si="4"/>
        <v>24.574911774141803</v>
      </c>
      <c r="G76" s="51">
        <f t="shared" si="5"/>
        <v>29.04970383723925</v>
      </c>
      <c r="H76" s="56">
        <v>36.55730720068172</v>
      </c>
      <c r="I76" s="3">
        <v>20</v>
      </c>
    </row>
    <row r="77" spans="1:9" x14ac:dyDescent="0.2">
      <c r="A77">
        <v>23</v>
      </c>
      <c r="B77" s="2">
        <v>44359</v>
      </c>
      <c r="C77" s="3">
        <v>3748</v>
      </c>
      <c r="D77" s="3">
        <v>2710</v>
      </c>
      <c r="E77" s="3">
        <v>3045</v>
      </c>
      <c r="F77" s="36">
        <f t="shared" si="4"/>
        <v>23.087027914614122</v>
      </c>
      <c r="G77" s="51">
        <f t="shared" si="5"/>
        <v>27.694770544290289</v>
      </c>
      <c r="H77" s="56">
        <v>35.528255528255528</v>
      </c>
      <c r="I77" s="3">
        <v>20</v>
      </c>
    </row>
    <row r="78" spans="1:9" x14ac:dyDescent="0.2">
      <c r="A78">
        <v>24</v>
      </c>
      <c r="B78" s="2">
        <v>44366</v>
      </c>
      <c r="C78" s="3">
        <v>3691</v>
      </c>
      <c r="D78" s="3">
        <v>2718</v>
      </c>
      <c r="E78" s="3">
        <v>2934</v>
      </c>
      <c r="F78" s="36">
        <f t="shared" si="4"/>
        <v>25.800954328561691</v>
      </c>
      <c r="G78" s="51">
        <f t="shared" si="5"/>
        <v>26.361419669466269</v>
      </c>
      <c r="H78" s="56">
        <v>36.711711711711715</v>
      </c>
      <c r="I78" s="3">
        <v>20</v>
      </c>
    </row>
    <row r="79" spans="1:9" x14ac:dyDescent="0.2">
      <c r="A79">
        <v>25</v>
      </c>
      <c r="B79" s="2">
        <v>44373</v>
      </c>
      <c r="C79" s="3">
        <v>3474</v>
      </c>
      <c r="D79" s="3">
        <v>2556</v>
      </c>
      <c r="E79" s="3">
        <v>2952</v>
      </c>
      <c r="F79" s="36">
        <f t="shared" si="4"/>
        <v>17.682926829268293</v>
      </c>
      <c r="G79" s="51">
        <f t="shared" si="5"/>
        <v>26.424870466321245</v>
      </c>
      <c r="H79" s="56">
        <v>37.798165137614681</v>
      </c>
      <c r="I79" s="3">
        <v>20</v>
      </c>
    </row>
    <row r="80" spans="1:9" x14ac:dyDescent="0.2">
      <c r="A80">
        <v>26</v>
      </c>
      <c r="B80" s="2">
        <v>44380</v>
      </c>
      <c r="C80" s="3">
        <v>3384</v>
      </c>
      <c r="D80" s="3">
        <v>2484</v>
      </c>
      <c r="E80" s="3">
        <v>2898</v>
      </c>
      <c r="F80" s="36">
        <f t="shared" si="4"/>
        <v>16.770186335403725</v>
      </c>
      <c r="G80" s="51">
        <f t="shared" si="5"/>
        <v>26.595744680851062</v>
      </c>
      <c r="H80" s="56">
        <v>38.62605314322748</v>
      </c>
      <c r="I80" s="3">
        <v>20</v>
      </c>
    </row>
    <row r="81" spans="1:9" x14ac:dyDescent="0.2">
      <c r="A81">
        <v>27</v>
      </c>
      <c r="B81" s="2">
        <v>44387</v>
      </c>
      <c r="C81" s="3">
        <v>3554</v>
      </c>
      <c r="D81" s="3">
        <v>2615</v>
      </c>
      <c r="E81" s="3">
        <v>2864</v>
      </c>
      <c r="F81" s="36">
        <f t="shared" si="4"/>
        <v>24.092178770949722</v>
      </c>
      <c r="G81" s="51">
        <f t="shared" si="5"/>
        <v>26.420934158694429</v>
      </c>
      <c r="H81" s="56">
        <v>36.534954407294833</v>
      </c>
      <c r="I81" s="3">
        <v>20</v>
      </c>
    </row>
    <row r="82" spans="1:9" x14ac:dyDescent="0.2">
      <c r="A82">
        <v>28</v>
      </c>
      <c r="B82" s="2">
        <v>44394</v>
      </c>
      <c r="C82" s="3">
        <v>3833</v>
      </c>
      <c r="D82" s="3">
        <v>2812</v>
      </c>
      <c r="E82" s="3">
        <v>2770</v>
      </c>
      <c r="F82" s="36">
        <f t="shared" si="4"/>
        <v>38.375451263537904</v>
      </c>
      <c r="G82" s="51">
        <f t="shared" si="5"/>
        <v>26.637098878163318</v>
      </c>
      <c r="H82" s="56">
        <v>39.829231541938725</v>
      </c>
      <c r="I82" s="3">
        <v>20</v>
      </c>
    </row>
    <row r="83" spans="1:9" x14ac:dyDescent="0.2">
      <c r="A83">
        <v>29</v>
      </c>
      <c r="B83" s="2">
        <v>44401</v>
      </c>
      <c r="C83" s="3">
        <v>4229</v>
      </c>
      <c r="D83" s="3">
        <v>3017</v>
      </c>
      <c r="E83" s="3">
        <v>2679</v>
      </c>
      <c r="F83" s="36">
        <f t="shared" si="4"/>
        <v>57.857409481149681</v>
      </c>
      <c r="G83" s="51">
        <f t="shared" si="5"/>
        <v>28.65925750768503</v>
      </c>
      <c r="H83" s="56">
        <v>39.673913043478258</v>
      </c>
      <c r="I83" s="3">
        <v>20</v>
      </c>
    </row>
    <row r="84" spans="1:9" x14ac:dyDescent="0.2">
      <c r="A84">
        <v>30</v>
      </c>
      <c r="B84" s="2">
        <v>44408</v>
      </c>
      <c r="C84" s="3">
        <v>5094</v>
      </c>
      <c r="D84" s="3">
        <v>3552</v>
      </c>
      <c r="E84" s="3">
        <v>2762</v>
      </c>
      <c r="F84" s="36">
        <f t="shared" si="4"/>
        <v>84.431571325126725</v>
      </c>
      <c r="G84" s="51">
        <f t="shared" si="5"/>
        <v>30.270906949352177</v>
      </c>
      <c r="H84" s="56">
        <v>41.315468940316684</v>
      </c>
      <c r="I84" s="3">
        <v>20</v>
      </c>
    </row>
    <row r="85" spans="1:9" x14ac:dyDescent="0.2">
      <c r="A85">
        <v>31</v>
      </c>
      <c r="B85" s="2">
        <v>44415</v>
      </c>
      <c r="C85" s="3">
        <v>6534</v>
      </c>
      <c r="D85" s="3">
        <v>4407</v>
      </c>
      <c r="E85" s="3">
        <v>2737</v>
      </c>
      <c r="F85" s="36">
        <f t="shared" si="4"/>
        <v>138.72853489221777</v>
      </c>
      <c r="G85" s="51">
        <f t="shared" si="5"/>
        <v>32.55280073461892</v>
      </c>
      <c r="H85" s="56">
        <v>41.733497840838986</v>
      </c>
      <c r="I85" s="3">
        <v>20</v>
      </c>
    </row>
    <row r="86" spans="1:9" x14ac:dyDescent="0.2">
      <c r="A86">
        <v>32</v>
      </c>
      <c r="B86" s="2">
        <v>44422</v>
      </c>
      <c r="C86" s="3">
        <v>8489</v>
      </c>
      <c r="D86" s="3">
        <v>5588</v>
      </c>
      <c r="E86" s="3">
        <v>2645</v>
      </c>
      <c r="F86" s="36">
        <f t="shared" si="4"/>
        <v>220.94517958412098</v>
      </c>
      <c r="G86" s="51">
        <f t="shared" si="5"/>
        <v>34.173636470726819</v>
      </c>
      <c r="H86" s="56">
        <v>41.728683818839038</v>
      </c>
      <c r="I86" s="3">
        <v>20</v>
      </c>
    </row>
    <row r="87" spans="1:9" x14ac:dyDescent="0.2">
      <c r="A87">
        <v>33</v>
      </c>
      <c r="B87" s="2">
        <v>44429</v>
      </c>
      <c r="C87" s="3">
        <v>10163</v>
      </c>
      <c r="D87" s="3">
        <v>6489</v>
      </c>
      <c r="E87" s="3">
        <v>2601</v>
      </c>
      <c r="F87" s="36">
        <f t="shared" ref="F87:F118" si="6">100*(C87-E87)/E87</f>
        <v>290.73433294886581</v>
      </c>
      <c r="G87" s="51">
        <f t="shared" si="5"/>
        <v>36.150742890878675</v>
      </c>
      <c r="H87" s="56">
        <v>42.114768902388967</v>
      </c>
      <c r="I87" s="3">
        <v>20</v>
      </c>
    </row>
    <row r="88" spans="1:9" x14ac:dyDescent="0.2">
      <c r="A88">
        <v>34</v>
      </c>
      <c r="B88" s="2">
        <v>44436</v>
      </c>
      <c r="C88" s="3">
        <v>11500</v>
      </c>
      <c r="D88" s="3">
        <v>7271</v>
      </c>
      <c r="E88" s="3">
        <v>2602</v>
      </c>
      <c r="F88" s="36">
        <f t="shared" si="6"/>
        <v>341.96771714066102</v>
      </c>
      <c r="G88" s="51">
        <f t="shared" si="5"/>
        <v>36.77391304347826</v>
      </c>
      <c r="H88" s="56">
        <v>42.08409764357274</v>
      </c>
      <c r="I88" s="3">
        <v>20</v>
      </c>
    </row>
    <row r="89" spans="1:9" ht="19" x14ac:dyDescent="0.25">
      <c r="A89">
        <v>35</v>
      </c>
      <c r="B89" s="9">
        <v>44443</v>
      </c>
      <c r="C89" s="3">
        <v>12316</v>
      </c>
      <c r="D89" s="3">
        <v>7568</v>
      </c>
      <c r="E89" s="3">
        <v>2618</v>
      </c>
      <c r="F89" s="48">
        <f t="shared" si="6"/>
        <v>370.43544690603517</v>
      </c>
      <c r="G89" s="52">
        <f t="shared" si="5"/>
        <v>38.551477752517052</v>
      </c>
      <c r="H89" s="56">
        <v>42.73542890337572</v>
      </c>
      <c r="I89" s="3">
        <v>20</v>
      </c>
    </row>
    <row r="90" spans="1:9" x14ac:dyDescent="0.2">
      <c r="A90">
        <v>36</v>
      </c>
      <c r="B90" s="12">
        <v>44450</v>
      </c>
      <c r="C90" s="3">
        <v>12325</v>
      </c>
      <c r="D90" s="3">
        <v>7654</v>
      </c>
      <c r="E90" s="3">
        <v>2583</v>
      </c>
      <c r="F90" s="36">
        <f t="shared" si="6"/>
        <v>377.15834301200152</v>
      </c>
      <c r="G90" s="51">
        <f>100*(C90-D90)/C90</f>
        <v>37.898580121703851</v>
      </c>
      <c r="H90" s="56">
        <v>42.333636009858608</v>
      </c>
      <c r="I90" s="3">
        <v>20</v>
      </c>
    </row>
    <row r="91" spans="1:9" x14ac:dyDescent="0.2">
      <c r="A91">
        <v>37</v>
      </c>
      <c r="B91" s="2">
        <v>44457</v>
      </c>
      <c r="C91" s="3">
        <v>12169</v>
      </c>
      <c r="D91" s="3">
        <v>7599</v>
      </c>
      <c r="E91" s="3">
        <v>2515</v>
      </c>
      <c r="F91" s="36">
        <f t="shared" si="6"/>
        <v>383.8568588469185</v>
      </c>
      <c r="G91" s="51">
        <f t="shared" si="5"/>
        <v>37.554441613937051</v>
      </c>
      <c r="H91" s="56">
        <v>41.910459535862202</v>
      </c>
      <c r="I91" s="3">
        <v>20</v>
      </c>
    </row>
    <row r="92" spans="1:9" x14ac:dyDescent="0.2">
      <c r="A92">
        <v>38</v>
      </c>
      <c r="B92" s="2">
        <v>44464</v>
      </c>
      <c r="C92" s="3">
        <v>11511</v>
      </c>
      <c r="D92" s="3">
        <v>7122</v>
      </c>
      <c r="E92" s="3">
        <v>2709</v>
      </c>
      <c r="F92" s="36">
        <f t="shared" si="6"/>
        <v>324.9169435215947</v>
      </c>
      <c r="G92" s="51">
        <f t="shared" si="5"/>
        <v>38.128746416471202</v>
      </c>
      <c r="H92" s="56">
        <v>42.53850979298808</v>
      </c>
      <c r="I92" s="3">
        <v>20</v>
      </c>
    </row>
    <row r="93" spans="1:9" x14ac:dyDescent="0.2">
      <c r="A93">
        <v>39</v>
      </c>
      <c r="B93" s="2">
        <v>44471</v>
      </c>
      <c r="C93" s="3">
        <v>10683</v>
      </c>
      <c r="D93" s="3">
        <v>6746</v>
      </c>
      <c r="E93" s="3">
        <v>2780</v>
      </c>
      <c r="F93" s="36">
        <f t="shared" si="6"/>
        <v>284.28057553956836</v>
      </c>
      <c r="G93" s="51">
        <f t="shared" si="5"/>
        <v>36.85294392960779</v>
      </c>
      <c r="H93" s="56">
        <v>41.31722525331255</v>
      </c>
      <c r="I93" s="3">
        <v>20</v>
      </c>
    </row>
    <row r="94" spans="1:9" x14ac:dyDescent="0.2">
      <c r="A94">
        <v>40</v>
      </c>
      <c r="B94" s="2">
        <v>44478</v>
      </c>
      <c r="C94" s="3">
        <v>9741</v>
      </c>
      <c r="D94" s="3">
        <v>6315</v>
      </c>
      <c r="E94" s="3">
        <v>2714</v>
      </c>
      <c r="F94" s="36">
        <f t="shared" si="6"/>
        <v>258.91672807663963</v>
      </c>
      <c r="G94" s="51">
        <f t="shared" si="5"/>
        <v>35.170927009547277</v>
      </c>
      <c r="H94" s="56">
        <v>39.516994633273704</v>
      </c>
      <c r="I94" s="3">
        <v>20</v>
      </c>
    </row>
    <row r="95" spans="1:9" x14ac:dyDescent="0.2">
      <c r="A95">
        <v>41</v>
      </c>
      <c r="B95" s="2">
        <v>44485</v>
      </c>
      <c r="C95" s="3">
        <v>8853</v>
      </c>
      <c r="D95" s="3">
        <v>5710</v>
      </c>
      <c r="E95" s="3">
        <v>2782</v>
      </c>
      <c r="F95" s="36">
        <f t="shared" si="6"/>
        <v>218.22429906542055</v>
      </c>
      <c r="G95" s="51">
        <f t="shared" si="5"/>
        <v>35.502089687111713</v>
      </c>
      <c r="H95" s="56">
        <v>39.572788013767969</v>
      </c>
      <c r="I95" s="3">
        <v>20</v>
      </c>
    </row>
    <row r="96" spans="1:9" x14ac:dyDescent="0.2">
      <c r="A96">
        <v>42</v>
      </c>
      <c r="B96" s="2">
        <v>44492</v>
      </c>
      <c r="C96" s="3">
        <v>8253</v>
      </c>
      <c r="D96" s="3">
        <v>5587</v>
      </c>
      <c r="E96" s="3">
        <v>2992</v>
      </c>
      <c r="F96" s="36">
        <f t="shared" si="6"/>
        <v>175.83556149732621</v>
      </c>
      <c r="G96" s="51">
        <f t="shared" si="5"/>
        <v>32.303404822488794</v>
      </c>
      <c r="H96" s="56">
        <v>37.389553741192259</v>
      </c>
      <c r="I96" s="3">
        <v>20</v>
      </c>
    </row>
    <row r="97" spans="1:9" x14ac:dyDescent="0.2">
      <c r="A97">
        <v>43</v>
      </c>
      <c r="B97" s="2">
        <v>44499</v>
      </c>
      <c r="C97" s="3">
        <v>7788</v>
      </c>
      <c r="D97" s="3">
        <v>5414</v>
      </c>
      <c r="E97" s="3">
        <v>2995</v>
      </c>
      <c r="F97" s="36">
        <f t="shared" si="6"/>
        <v>160.03338898163605</v>
      </c>
      <c r="G97" s="51">
        <f t="shared" si="5"/>
        <v>30.482794042116076</v>
      </c>
      <c r="H97" s="56">
        <v>35.929648241206024</v>
      </c>
      <c r="I97" s="3">
        <v>20</v>
      </c>
    </row>
    <row r="98" spans="1:9" x14ac:dyDescent="0.2">
      <c r="A98">
        <v>44</v>
      </c>
      <c r="B98" s="2">
        <v>44506</v>
      </c>
      <c r="C98" s="3">
        <v>7303</v>
      </c>
      <c r="D98" s="3">
        <v>5106</v>
      </c>
      <c r="E98" s="3">
        <v>2928</v>
      </c>
      <c r="F98" s="36">
        <f t="shared" si="6"/>
        <v>149.41939890710381</v>
      </c>
      <c r="G98" s="51">
        <f t="shared" si="5"/>
        <v>30.083527317540735</v>
      </c>
      <c r="H98" s="56">
        <v>35.29573212570331</v>
      </c>
      <c r="I98" s="3">
        <v>20</v>
      </c>
    </row>
    <row r="99" spans="1:9" x14ac:dyDescent="0.2">
      <c r="A99">
        <v>45</v>
      </c>
      <c r="B99" s="2">
        <v>44513</v>
      </c>
      <c r="C99" s="3">
        <v>7204</v>
      </c>
      <c r="D99" s="3">
        <v>5138</v>
      </c>
      <c r="E99" s="3">
        <v>3081</v>
      </c>
      <c r="F99" s="36">
        <f t="shared" si="6"/>
        <v>133.82018825056801</v>
      </c>
      <c r="G99" s="51">
        <f t="shared" si="5"/>
        <v>28.678511937812328</v>
      </c>
      <c r="H99" s="56">
        <v>33.31470875820645</v>
      </c>
      <c r="I99" s="3">
        <v>20</v>
      </c>
    </row>
    <row r="100" spans="1:9" x14ac:dyDescent="0.2">
      <c r="A100">
        <v>46</v>
      </c>
      <c r="B100" s="2">
        <v>44520</v>
      </c>
      <c r="C100" s="3">
        <v>7324</v>
      </c>
      <c r="D100" s="3">
        <v>5167</v>
      </c>
      <c r="E100" s="3">
        <v>3106</v>
      </c>
      <c r="F100" s="36">
        <f t="shared" si="6"/>
        <v>135.80167417900836</v>
      </c>
      <c r="G100" s="51">
        <f t="shared" si="5"/>
        <v>29.451119606772256</v>
      </c>
      <c r="H100" s="56">
        <v>33.761969904240772</v>
      </c>
      <c r="I100" s="3">
        <v>20</v>
      </c>
    </row>
    <row r="101" spans="1:9" x14ac:dyDescent="0.2">
      <c r="A101">
        <v>47</v>
      </c>
      <c r="B101" s="2">
        <v>44527</v>
      </c>
      <c r="C101" s="3">
        <v>7590</v>
      </c>
      <c r="D101" s="3">
        <v>5434</v>
      </c>
      <c r="E101" s="3">
        <v>3014</v>
      </c>
      <c r="F101" s="36">
        <f t="shared" si="6"/>
        <v>151.82481751824818</v>
      </c>
      <c r="G101" s="51">
        <f t="shared" si="5"/>
        <v>28.405797101449274</v>
      </c>
      <c r="H101" s="56">
        <v>32.957139234085716</v>
      </c>
      <c r="I101" s="3">
        <v>20</v>
      </c>
    </row>
    <row r="102" spans="1:9" x14ac:dyDescent="0.2">
      <c r="A102">
        <v>48</v>
      </c>
      <c r="B102" s="2">
        <v>44534</v>
      </c>
      <c r="C102" s="3">
        <v>8324</v>
      </c>
      <c r="D102" s="3">
        <v>6006</v>
      </c>
      <c r="E102" s="3">
        <v>2997</v>
      </c>
      <c r="F102" s="36">
        <f t="shared" si="6"/>
        <v>177.74441107774442</v>
      </c>
      <c r="G102" s="51">
        <f t="shared" si="5"/>
        <v>27.847188851513696</v>
      </c>
      <c r="H102" s="56">
        <v>31.750370117298715</v>
      </c>
      <c r="I102" s="3">
        <v>20</v>
      </c>
    </row>
    <row r="103" spans="1:9" x14ac:dyDescent="0.2">
      <c r="A103">
        <v>49</v>
      </c>
      <c r="B103" s="2">
        <v>44541</v>
      </c>
      <c r="C103" s="3">
        <v>8985</v>
      </c>
      <c r="D103" s="3">
        <v>6437</v>
      </c>
      <c r="E103" s="3">
        <v>3329</v>
      </c>
      <c r="F103" s="36">
        <f t="shared" si="6"/>
        <v>169.90087113247222</v>
      </c>
      <c r="G103" s="51">
        <f t="shared" si="5"/>
        <v>28.358375069560378</v>
      </c>
      <c r="H103" s="56">
        <v>32.997739880830082</v>
      </c>
      <c r="I103" s="3">
        <v>20</v>
      </c>
    </row>
    <row r="104" spans="1:9" x14ac:dyDescent="0.2">
      <c r="A104">
        <v>50</v>
      </c>
      <c r="B104" s="2">
        <v>44548</v>
      </c>
      <c r="C104" s="3">
        <v>9304</v>
      </c>
      <c r="D104" s="3">
        <v>6611</v>
      </c>
      <c r="E104" s="3">
        <v>3480</v>
      </c>
      <c r="F104" s="36">
        <f t="shared" si="6"/>
        <v>167.35632183908046</v>
      </c>
      <c r="G104" s="51">
        <f t="shared" si="5"/>
        <v>28.944539982803096</v>
      </c>
      <c r="H104" s="56">
        <v>33.229268292682931</v>
      </c>
      <c r="I104" s="3">
        <v>20</v>
      </c>
    </row>
    <row r="105" spans="1:9" x14ac:dyDescent="0.2">
      <c r="A105">
        <v>51</v>
      </c>
      <c r="B105" s="2">
        <v>44555</v>
      </c>
      <c r="C105" s="3">
        <v>9418</v>
      </c>
      <c r="D105" s="3">
        <v>6742</v>
      </c>
      <c r="E105" s="3">
        <v>3392</v>
      </c>
      <c r="F105" s="36">
        <f t="shared" si="6"/>
        <v>177.65330188679246</v>
      </c>
      <c r="G105" s="51">
        <f t="shared" si="5"/>
        <v>28.413675939689956</v>
      </c>
      <c r="H105" s="56">
        <v>32.839246437792866</v>
      </c>
      <c r="I105" s="3">
        <v>20</v>
      </c>
    </row>
    <row r="106" spans="1:9" x14ac:dyDescent="0.2">
      <c r="A106">
        <v>52</v>
      </c>
      <c r="B106" s="2">
        <v>44562</v>
      </c>
      <c r="C106" s="3">
        <v>10052</v>
      </c>
      <c r="D106" s="3">
        <v>7091</v>
      </c>
      <c r="E106" s="3">
        <v>3539</v>
      </c>
      <c r="F106" s="36">
        <f t="shared" si="6"/>
        <v>184.03503814636903</v>
      </c>
      <c r="G106" s="51">
        <f t="shared" si="5"/>
        <v>29.456824512534819</v>
      </c>
      <c r="H106" s="56">
        <v>34.169735377237302</v>
      </c>
      <c r="I106" s="3">
        <v>20</v>
      </c>
    </row>
    <row r="107" spans="1:9" x14ac:dyDescent="0.2">
      <c r="A107">
        <v>1</v>
      </c>
      <c r="B107" s="2">
        <v>44569</v>
      </c>
      <c r="C107" s="3">
        <v>11816</v>
      </c>
      <c r="D107" s="3">
        <v>8527</v>
      </c>
      <c r="E107" s="3">
        <v>3919</v>
      </c>
      <c r="F107" s="36">
        <f t="shared" si="6"/>
        <v>201.50548609339117</v>
      </c>
      <c r="G107" s="51">
        <f t="shared" si="5"/>
        <v>27.835138794854434</v>
      </c>
      <c r="H107" s="56">
        <v>31.605738084220263</v>
      </c>
      <c r="I107" s="3">
        <v>20</v>
      </c>
    </row>
    <row r="108" spans="1:9" x14ac:dyDescent="0.2">
      <c r="A108">
        <v>2</v>
      </c>
      <c r="B108" s="2">
        <v>44576</v>
      </c>
      <c r="C108" s="3">
        <v>13531</v>
      </c>
      <c r="D108" s="3">
        <v>10030</v>
      </c>
      <c r="E108" s="3">
        <v>4055</v>
      </c>
      <c r="F108" s="36">
        <f t="shared" si="6"/>
        <v>233.68680641183724</v>
      </c>
      <c r="G108" s="51">
        <f t="shared" si="5"/>
        <v>25.873919148621685</v>
      </c>
      <c r="H108" s="56">
        <v>27.620344665025399</v>
      </c>
      <c r="I108" s="3">
        <v>20</v>
      </c>
    </row>
    <row r="109" spans="1:9" ht="19" x14ac:dyDescent="0.25">
      <c r="A109">
        <v>3</v>
      </c>
      <c r="B109" s="9">
        <v>44583</v>
      </c>
      <c r="C109" s="3">
        <v>14398</v>
      </c>
      <c r="D109" s="3">
        <v>10969</v>
      </c>
      <c r="E109" s="3">
        <v>4098</v>
      </c>
      <c r="F109" s="36">
        <f t="shared" si="6"/>
        <v>251.34211810639337</v>
      </c>
      <c r="G109" s="51">
        <f t="shared" si="5"/>
        <v>23.815807751076537</v>
      </c>
      <c r="H109" s="56">
        <v>25.050363082689159</v>
      </c>
      <c r="I109" s="3">
        <v>20</v>
      </c>
    </row>
    <row r="110" spans="1:9" x14ac:dyDescent="0.2">
      <c r="A110">
        <v>4</v>
      </c>
      <c r="B110" s="2">
        <v>44590</v>
      </c>
      <c r="C110" s="3">
        <v>14248</v>
      </c>
      <c r="D110" s="3">
        <v>10993</v>
      </c>
      <c r="E110" s="3">
        <v>3899</v>
      </c>
      <c r="F110" s="36">
        <f t="shared" si="6"/>
        <v>265.42703257245449</v>
      </c>
      <c r="G110" s="51">
        <f t="shared" si="5"/>
        <v>22.845311622683884</v>
      </c>
      <c r="H110" s="56">
        <v>23.759118867114864</v>
      </c>
      <c r="I110" s="3">
        <v>20</v>
      </c>
    </row>
    <row r="111" spans="1:9" x14ac:dyDescent="0.2">
      <c r="A111">
        <v>5</v>
      </c>
      <c r="B111" s="2">
        <v>44597</v>
      </c>
      <c r="C111" s="3">
        <v>13234</v>
      </c>
      <c r="D111" s="3">
        <v>10255</v>
      </c>
      <c r="E111" s="3">
        <v>3893</v>
      </c>
      <c r="F111" s="36">
        <f t="shared" si="6"/>
        <v>239.9434883123555</v>
      </c>
      <c r="G111" s="51">
        <f t="shared" si="5"/>
        <v>22.510200997430861</v>
      </c>
      <c r="H111" s="56">
        <v>22.860798635176195</v>
      </c>
      <c r="I111" s="3">
        <v>20</v>
      </c>
    </row>
    <row r="112" spans="1:9" x14ac:dyDescent="0.2">
      <c r="A112">
        <v>6</v>
      </c>
      <c r="B112" s="2">
        <v>44604</v>
      </c>
      <c r="C112" s="3">
        <v>11091</v>
      </c>
      <c r="D112" s="3">
        <v>8564</v>
      </c>
      <c r="E112" s="3">
        <v>3891</v>
      </c>
      <c r="F112" s="36">
        <f t="shared" si="6"/>
        <v>185.04240555127217</v>
      </c>
      <c r="G112" s="51">
        <f t="shared" si="5"/>
        <v>22.784239473446938</v>
      </c>
      <c r="H112" s="56">
        <v>23.06489444878811</v>
      </c>
      <c r="I112" s="3">
        <v>20</v>
      </c>
    </row>
    <row r="113" spans="1:9" x14ac:dyDescent="0.2">
      <c r="A113">
        <v>7</v>
      </c>
      <c r="B113" s="2">
        <v>44611</v>
      </c>
      <c r="C113" s="3">
        <v>9152</v>
      </c>
      <c r="D113" s="3">
        <v>7123</v>
      </c>
      <c r="E113" s="3">
        <v>3896</v>
      </c>
      <c r="F113" s="36">
        <f t="shared" si="6"/>
        <v>134.90759753593429</v>
      </c>
      <c r="G113" s="51">
        <f t="shared" si="5"/>
        <v>22.170017482517483</v>
      </c>
      <c r="H113" s="56">
        <v>22.763806066891362</v>
      </c>
      <c r="I113" s="3">
        <v>20</v>
      </c>
    </row>
    <row r="114" spans="1:9" x14ac:dyDescent="0.2">
      <c r="A114">
        <v>8</v>
      </c>
      <c r="B114" s="2">
        <v>44618</v>
      </c>
      <c r="C114" s="3">
        <v>7301</v>
      </c>
      <c r="D114" s="3">
        <v>5666</v>
      </c>
      <c r="E114" s="3">
        <v>3987</v>
      </c>
      <c r="F114" s="36">
        <f t="shared" si="6"/>
        <v>83.120140456483568</v>
      </c>
      <c r="G114" s="51">
        <f t="shared" si="5"/>
        <v>22.394192576359401</v>
      </c>
      <c r="H114" s="56">
        <v>22.018790652854733</v>
      </c>
      <c r="I114" s="3">
        <v>20</v>
      </c>
    </row>
    <row r="115" spans="1:9" x14ac:dyDescent="0.2">
      <c r="A115">
        <v>9</v>
      </c>
      <c r="B115" s="2">
        <v>44625</v>
      </c>
      <c r="C115" s="3">
        <v>6117</v>
      </c>
      <c r="D115" s="3">
        <v>4772</v>
      </c>
      <c r="E115" s="3">
        <v>3758</v>
      </c>
      <c r="F115" s="36">
        <f t="shared" si="6"/>
        <v>62.772751463544438</v>
      </c>
      <c r="G115" s="51">
        <f t="shared" si="5"/>
        <v>21.987902566617624</v>
      </c>
      <c r="H115" s="56">
        <v>22.418053039038057</v>
      </c>
      <c r="I115" s="3">
        <v>20</v>
      </c>
    </row>
    <row r="116" spans="1:9" x14ac:dyDescent="0.2">
      <c r="A116">
        <v>10</v>
      </c>
      <c r="B116" s="2">
        <v>44632</v>
      </c>
      <c r="C116" s="3">
        <v>4832</v>
      </c>
      <c r="D116" s="3">
        <v>3860</v>
      </c>
      <c r="E116" s="3">
        <v>3752</v>
      </c>
      <c r="F116" s="36">
        <f t="shared" si="6"/>
        <v>28.784648187633262</v>
      </c>
      <c r="G116" s="51">
        <f t="shared" si="5"/>
        <v>20.1158940397351</v>
      </c>
      <c r="H116" s="56">
        <v>21.748980516538282</v>
      </c>
      <c r="I116" s="3">
        <v>20</v>
      </c>
    </row>
    <row r="117" spans="1:9" x14ac:dyDescent="0.2">
      <c r="A117">
        <v>11</v>
      </c>
      <c r="B117" s="2">
        <v>44639</v>
      </c>
      <c r="C117" s="3">
        <v>4404</v>
      </c>
      <c r="D117" s="3">
        <v>3459</v>
      </c>
      <c r="E117" s="3">
        <v>3978</v>
      </c>
      <c r="F117" s="36">
        <f t="shared" si="6"/>
        <v>10.708898944193061</v>
      </c>
      <c r="G117" s="51">
        <f t="shared" si="5"/>
        <v>21.457765667574932</v>
      </c>
      <c r="H117" s="56">
        <v>23.358827278521346</v>
      </c>
      <c r="I117" s="3">
        <v>20</v>
      </c>
    </row>
    <row r="118" spans="1:9" x14ac:dyDescent="0.2">
      <c r="A118">
        <v>12</v>
      </c>
      <c r="B118" s="2">
        <v>44646</v>
      </c>
      <c r="C118" s="3">
        <v>3943</v>
      </c>
      <c r="D118" s="3">
        <v>3093</v>
      </c>
      <c r="E118" s="3">
        <v>3797</v>
      </c>
      <c r="F118" s="36">
        <f t="shared" si="6"/>
        <v>3.8451409007110877</v>
      </c>
      <c r="G118" s="51">
        <f t="shared" si="5"/>
        <v>21.557189956885619</v>
      </c>
      <c r="H118" s="56">
        <v>22.39459029435163</v>
      </c>
      <c r="I118" s="3">
        <v>20</v>
      </c>
    </row>
    <row r="119" spans="1:9" x14ac:dyDescent="0.2">
      <c r="A119">
        <v>13</v>
      </c>
      <c r="B119" s="2">
        <v>44653</v>
      </c>
      <c r="C119" s="3">
        <v>3618</v>
      </c>
      <c r="D119" s="3">
        <v>2810</v>
      </c>
      <c r="E119" s="3">
        <v>3714</v>
      </c>
      <c r="F119" s="36">
        <f t="shared" ref="F119:F150" si="7">100*(C119-E119)/E119</f>
        <v>-2.5848142164781907</v>
      </c>
      <c r="G119" s="51">
        <f t="shared" si="5"/>
        <v>22.332780541735765</v>
      </c>
      <c r="H119" s="56">
        <v>22.285126093669589</v>
      </c>
      <c r="I119" s="3">
        <v>20</v>
      </c>
    </row>
    <row r="120" spans="1:9" x14ac:dyDescent="0.2">
      <c r="A120">
        <v>14</v>
      </c>
      <c r="B120" s="2">
        <v>44660</v>
      </c>
      <c r="C120" s="3">
        <v>3342</v>
      </c>
      <c r="D120" s="3">
        <v>2612</v>
      </c>
      <c r="E120" s="3">
        <v>3634</v>
      </c>
      <c r="F120" s="36">
        <f t="shared" si="7"/>
        <v>-8.0352228948816737</v>
      </c>
      <c r="G120" s="51">
        <f t="shared" si="5"/>
        <v>21.843207660083781</v>
      </c>
      <c r="H120" s="56">
        <v>23.441396508728175</v>
      </c>
      <c r="I120" s="3">
        <v>20</v>
      </c>
    </row>
    <row r="121" spans="1:9" x14ac:dyDescent="0.2">
      <c r="A121">
        <v>15</v>
      </c>
      <c r="B121" s="2">
        <v>44667</v>
      </c>
      <c r="C121" s="3">
        <v>3415</v>
      </c>
      <c r="D121" s="3">
        <v>2675</v>
      </c>
      <c r="E121" s="3">
        <v>3450</v>
      </c>
      <c r="F121" s="36">
        <f t="shared" si="7"/>
        <v>-1.0144927536231885</v>
      </c>
      <c r="G121" s="51">
        <f t="shared" si="5"/>
        <v>21.669106881405565</v>
      </c>
      <c r="H121" s="56">
        <v>21.640735502121643</v>
      </c>
      <c r="I121" s="3">
        <v>20</v>
      </c>
    </row>
    <row r="122" spans="1:9" x14ac:dyDescent="0.2">
      <c r="A122">
        <v>16</v>
      </c>
      <c r="B122" s="2">
        <v>44674</v>
      </c>
      <c r="C122" s="3">
        <v>3310</v>
      </c>
      <c r="D122" s="3">
        <v>2633</v>
      </c>
      <c r="E122" s="3">
        <v>3414</v>
      </c>
      <c r="F122" s="36">
        <f t="shared" si="7"/>
        <v>-3.0462800234329235</v>
      </c>
      <c r="G122" s="51">
        <f t="shared" si="5"/>
        <v>20.453172205438065</v>
      </c>
      <c r="H122" s="56">
        <v>22.952029520295198</v>
      </c>
      <c r="I122" s="3">
        <v>20</v>
      </c>
    </row>
    <row r="123" spans="1:9" x14ac:dyDescent="0.2">
      <c r="A123">
        <v>17</v>
      </c>
      <c r="B123" s="2">
        <v>44681</v>
      </c>
      <c r="C123" s="3">
        <v>3321</v>
      </c>
      <c r="D123" s="3">
        <v>2647</v>
      </c>
      <c r="E123" s="3">
        <v>3273</v>
      </c>
      <c r="F123" s="36">
        <f t="shared" si="7"/>
        <v>1.4665444546287809</v>
      </c>
      <c r="G123" s="51">
        <f t="shared" si="5"/>
        <v>20.295091839807288</v>
      </c>
      <c r="H123" s="56">
        <v>20.237264480111648</v>
      </c>
      <c r="I123" s="3">
        <v>20</v>
      </c>
    </row>
    <row r="124" spans="1:9" x14ac:dyDescent="0.2">
      <c r="A124">
        <v>18</v>
      </c>
      <c r="B124" s="2">
        <v>44688</v>
      </c>
      <c r="C124" s="3">
        <v>3258</v>
      </c>
      <c r="D124" s="3">
        <v>2604</v>
      </c>
      <c r="E124" s="3">
        <v>3223</v>
      </c>
      <c r="F124" s="36">
        <f t="shared" si="7"/>
        <v>1.085944771951598</v>
      </c>
      <c r="G124" s="51">
        <f t="shared" si="5"/>
        <v>20.073664825046041</v>
      </c>
      <c r="H124" s="56">
        <v>18.536585365853654</v>
      </c>
      <c r="I124" s="3">
        <v>20</v>
      </c>
    </row>
    <row r="125" spans="1:9" x14ac:dyDescent="0.2">
      <c r="A125">
        <v>19</v>
      </c>
      <c r="B125" s="2">
        <v>44695</v>
      </c>
      <c r="C125" s="3">
        <v>3382</v>
      </c>
      <c r="D125" s="3">
        <v>2680</v>
      </c>
      <c r="E125" s="3">
        <v>3229</v>
      </c>
      <c r="F125" s="36">
        <f t="shared" si="7"/>
        <v>4.7383090740167235</v>
      </c>
      <c r="G125" s="51">
        <f t="shared" si="5"/>
        <v>20.756948551153165</v>
      </c>
      <c r="H125" s="56">
        <v>17.723770005927676</v>
      </c>
      <c r="I125" s="3">
        <v>20</v>
      </c>
    </row>
    <row r="126" spans="1:9" x14ac:dyDescent="0.2">
      <c r="A126">
        <v>20</v>
      </c>
      <c r="B126" s="2">
        <v>44702</v>
      </c>
      <c r="C126" s="3">
        <v>3512</v>
      </c>
      <c r="D126" s="3">
        <v>2788</v>
      </c>
      <c r="E126" s="3">
        <v>3159</v>
      </c>
      <c r="F126" s="36">
        <f t="shared" si="7"/>
        <v>11.174422285533396</v>
      </c>
      <c r="G126" s="51">
        <f t="shared" si="5"/>
        <v>20.615034168564922</v>
      </c>
      <c r="H126" s="56">
        <v>17.172295363480245</v>
      </c>
      <c r="I126" s="3">
        <v>20</v>
      </c>
    </row>
    <row r="127" spans="1:9" x14ac:dyDescent="0.2">
      <c r="A127">
        <v>21</v>
      </c>
      <c r="B127" s="2">
        <v>44709</v>
      </c>
      <c r="C127" s="3">
        <v>3368</v>
      </c>
      <c r="D127" s="3">
        <v>2670</v>
      </c>
      <c r="E127" s="3">
        <v>3149</v>
      </c>
      <c r="F127" s="36">
        <f t="shared" si="7"/>
        <v>6.95458875833598</v>
      </c>
      <c r="G127" s="51">
        <f t="shared" si="5"/>
        <v>20.724465558194776</v>
      </c>
      <c r="H127" s="56">
        <v>17.851662404092068</v>
      </c>
      <c r="I127" s="3">
        <v>20</v>
      </c>
    </row>
    <row r="128" spans="1:9" x14ac:dyDescent="0.2">
      <c r="A128">
        <v>22</v>
      </c>
      <c r="B128" s="2">
        <v>44716</v>
      </c>
      <c r="C128" s="3">
        <v>3530</v>
      </c>
      <c r="D128" s="3">
        <v>2802</v>
      </c>
      <c r="E128" s="3">
        <v>3117</v>
      </c>
      <c r="F128" s="36">
        <f t="shared" si="7"/>
        <v>13.249919794674366</v>
      </c>
      <c r="G128" s="51">
        <f t="shared" si="5"/>
        <v>20.623229461756374</v>
      </c>
      <c r="H128" s="56">
        <v>16.269841269841265</v>
      </c>
      <c r="I128" s="3">
        <v>20</v>
      </c>
    </row>
    <row r="129" spans="1:9" x14ac:dyDescent="0.2">
      <c r="A129">
        <v>23</v>
      </c>
      <c r="B129" s="2">
        <v>44723</v>
      </c>
      <c r="C129" s="3">
        <v>3525</v>
      </c>
      <c r="D129" s="3">
        <v>2807</v>
      </c>
      <c r="E129" s="3">
        <v>3045</v>
      </c>
      <c r="F129" s="36">
        <f t="shared" si="7"/>
        <v>15.763546798029557</v>
      </c>
      <c r="G129" s="51">
        <f t="shared" si="5"/>
        <v>20.368794326241133</v>
      </c>
      <c r="H129" s="56">
        <v>16.076421248835047</v>
      </c>
      <c r="I129" s="3">
        <v>20</v>
      </c>
    </row>
    <row r="130" spans="1:9" x14ac:dyDescent="0.2">
      <c r="A130">
        <v>24</v>
      </c>
      <c r="B130" s="2">
        <v>44730</v>
      </c>
      <c r="C130" s="3">
        <v>3566</v>
      </c>
      <c r="D130" s="3">
        <v>2819</v>
      </c>
      <c r="E130" s="3">
        <v>2934</v>
      </c>
      <c r="F130" s="36">
        <f t="shared" si="7"/>
        <v>21.540558963871849</v>
      </c>
      <c r="G130" s="51">
        <f t="shared" si="5"/>
        <v>20.947840717891193</v>
      </c>
      <c r="H130" s="56">
        <v>17.322478516508369</v>
      </c>
      <c r="I130" s="3">
        <v>20</v>
      </c>
    </row>
    <row r="131" spans="1:9" x14ac:dyDescent="0.2">
      <c r="A131">
        <v>25</v>
      </c>
      <c r="B131" s="2">
        <v>44737</v>
      </c>
      <c r="C131" s="3">
        <v>3507</v>
      </c>
      <c r="D131" s="3">
        <v>2852</v>
      </c>
      <c r="E131" s="3">
        <v>2952</v>
      </c>
      <c r="F131" s="36">
        <f t="shared" si="7"/>
        <v>18.800813008130081</v>
      </c>
      <c r="G131" s="51">
        <f t="shared" ref="G131:G194" si="8">100*(C131-D131)/C131</f>
        <v>18.676931850584545</v>
      </c>
      <c r="H131" s="56">
        <v>15.818725951261229</v>
      </c>
      <c r="I131" s="3">
        <v>20</v>
      </c>
    </row>
    <row r="132" spans="1:9" x14ac:dyDescent="0.2">
      <c r="A132">
        <v>26</v>
      </c>
      <c r="B132" s="2">
        <v>44744</v>
      </c>
      <c r="C132" s="3">
        <v>3476</v>
      </c>
      <c r="D132" s="3">
        <v>2781</v>
      </c>
      <c r="E132" s="3">
        <v>2898</v>
      </c>
      <c r="F132" s="36">
        <f t="shared" si="7"/>
        <v>19.944789510006903</v>
      </c>
      <c r="G132" s="51">
        <f t="shared" si="8"/>
        <v>19.994246260069044</v>
      </c>
      <c r="H132" s="56">
        <v>16.275236918005774</v>
      </c>
      <c r="I132" s="3">
        <v>20</v>
      </c>
    </row>
    <row r="133" spans="1:9" x14ac:dyDescent="0.2">
      <c r="A133">
        <v>27</v>
      </c>
      <c r="B133" s="2">
        <v>44751</v>
      </c>
      <c r="C133" s="3">
        <v>3590</v>
      </c>
      <c r="D133" s="3">
        <v>2908</v>
      </c>
      <c r="E133" s="3">
        <v>2864</v>
      </c>
      <c r="F133" s="36">
        <f t="shared" si="7"/>
        <v>25.349162011173185</v>
      </c>
      <c r="G133" s="51">
        <f t="shared" si="8"/>
        <v>18.997214484679667</v>
      </c>
      <c r="H133" s="56">
        <v>16.717791411042938</v>
      </c>
      <c r="I133" s="3">
        <v>20</v>
      </c>
    </row>
    <row r="134" spans="1:9" x14ac:dyDescent="0.2">
      <c r="A134">
        <v>28</v>
      </c>
      <c r="B134" s="2">
        <v>44758</v>
      </c>
      <c r="C134" s="3">
        <v>3593</v>
      </c>
      <c r="D134" s="3">
        <v>2842</v>
      </c>
      <c r="E134" s="3">
        <v>2770</v>
      </c>
      <c r="F134" s="36">
        <f t="shared" si="7"/>
        <v>29.711191335740072</v>
      </c>
      <c r="G134" s="51">
        <f t="shared" si="8"/>
        <v>20.901753409407181</v>
      </c>
      <c r="H134" s="56">
        <v>15.510204081632651</v>
      </c>
      <c r="I134" s="3">
        <v>20</v>
      </c>
    </row>
    <row r="135" spans="1:9" x14ac:dyDescent="0.2">
      <c r="A135">
        <v>29</v>
      </c>
      <c r="B135" s="2">
        <v>44765</v>
      </c>
      <c r="C135" s="3">
        <v>3809</v>
      </c>
      <c r="D135" s="3">
        <v>3052</v>
      </c>
      <c r="E135" s="3">
        <v>2679</v>
      </c>
      <c r="F135" s="36">
        <f t="shared" si="7"/>
        <v>42.179917879805899</v>
      </c>
      <c r="G135" s="51">
        <f t="shared" si="8"/>
        <v>19.873982672617483</v>
      </c>
      <c r="H135" s="56">
        <v>15.768401601478288</v>
      </c>
      <c r="I135" s="3">
        <v>20</v>
      </c>
    </row>
    <row r="136" spans="1:9" x14ac:dyDescent="0.2">
      <c r="A136">
        <v>30</v>
      </c>
      <c r="B136" s="2">
        <v>44772</v>
      </c>
      <c r="C136" s="3">
        <v>3816</v>
      </c>
      <c r="D136" s="3">
        <v>3093</v>
      </c>
      <c r="E136" s="3">
        <v>2762</v>
      </c>
      <c r="F136" s="36">
        <f t="shared" si="7"/>
        <v>38.160753077480088</v>
      </c>
      <c r="G136" s="51">
        <f t="shared" si="8"/>
        <v>18.946540880503143</v>
      </c>
      <c r="H136" s="56">
        <v>16.871704745166966</v>
      </c>
      <c r="I136" s="3">
        <v>20</v>
      </c>
    </row>
    <row r="137" spans="1:9" x14ac:dyDescent="0.2">
      <c r="A137">
        <v>31</v>
      </c>
      <c r="B137" s="2">
        <v>44779</v>
      </c>
      <c r="C137" s="3">
        <v>3811</v>
      </c>
      <c r="D137" s="3">
        <v>3093</v>
      </c>
      <c r="E137" s="3">
        <v>2737</v>
      </c>
      <c r="F137" s="36">
        <f t="shared" si="7"/>
        <v>39.240043843624406</v>
      </c>
      <c r="G137" s="51">
        <f t="shared" si="8"/>
        <v>18.840199422723696</v>
      </c>
      <c r="H137" s="56">
        <v>16.03662138216184</v>
      </c>
      <c r="I137" s="3">
        <v>20</v>
      </c>
    </row>
    <row r="138" spans="1:9" x14ac:dyDescent="0.2">
      <c r="A138">
        <v>32</v>
      </c>
      <c r="B138" s="2">
        <v>44786</v>
      </c>
      <c r="C138" s="3">
        <v>3841</v>
      </c>
      <c r="D138" s="3">
        <v>3123</v>
      </c>
      <c r="E138" s="3">
        <v>2645</v>
      </c>
      <c r="F138" s="36">
        <f t="shared" si="7"/>
        <v>45.217391304347828</v>
      </c>
      <c r="G138" s="51">
        <f t="shared" si="8"/>
        <v>18.693048685238221</v>
      </c>
      <c r="H138" s="56">
        <v>15.927051671732528</v>
      </c>
      <c r="I138" s="3">
        <v>20</v>
      </c>
    </row>
    <row r="139" spans="1:9" x14ac:dyDescent="0.2">
      <c r="A139">
        <v>33</v>
      </c>
      <c r="B139" s="2">
        <v>44793</v>
      </c>
      <c r="C139" s="3">
        <v>3736</v>
      </c>
      <c r="D139" s="3">
        <v>3038</v>
      </c>
      <c r="E139" s="3">
        <v>2601</v>
      </c>
      <c r="F139" s="36">
        <f t="shared" si="7"/>
        <v>43.637062668204535</v>
      </c>
      <c r="G139" s="51">
        <f t="shared" si="8"/>
        <v>18.683083511777301</v>
      </c>
      <c r="H139" s="56">
        <v>15.3000314169023</v>
      </c>
      <c r="I139" s="3">
        <v>20</v>
      </c>
    </row>
    <row r="140" spans="1:9" x14ac:dyDescent="0.2">
      <c r="A140">
        <v>34</v>
      </c>
      <c r="B140" s="2">
        <v>44800</v>
      </c>
      <c r="C140" s="3">
        <v>3692</v>
      </c>
      <c r="D140" s="3">
        <v>2973</v>
      </c>
      <c r="E140" s="3">
        <v>2602</v>
      </c>
      <c r="F140" s="36">
        <f t="shared" si="7"/>
        <v>41.890853189853956</v>
      </c>
      <c r="G140" s="51">
        <f t="shared" si="8"/>
        <v>19.474539544962081</v>
      </c>
      <c r="H140" s="56">
        <v>15.482815057283148</v>
      </c>
      <c r="I140" s="3">
        <v>20</v>
      </c>
    </row>
    <row r="141" spans="1:9" x14ac:dyDescent="0.2">
      <c r="A141">
        <v>35</v>
      </c>
      <c r="B141" s="2">
        <v>44807</v>
      </c>
      <c r="C141" s="3">
        <v>3574</v>
      </c>
      <c r="D141" s="3">
        <v>2908</v>
      </c>
      <c r="E141" s="3">
        <v>2618</v>
      </c>
      <c r="F141" s="36">
        <f t="shared" si="7"/>
        <v>36.516424751718873</v>
      </c>
      <c r="G141" s="51">
        <f t="shared" si="8"/>
        <v>18.63458310016788</v>
      </c>
      <c r="H141" s="56">
        <v>15.627118644067792</v>
      </c>
      <c r="I141" s="3">
        <v>20</v>
      </c>
    </row>
    <row r="142" spans="1:9" x14ac:dyDescent="0.2">
      <c r="A142">
        <v>36</v>
      </c>
      <c r="B142" s="2">
        <v>44814</v>
      </c>
      <c r="C142" s="3">
        <v>3613</v>
      </c>
      <c r="D142" s="3">
        <v>2876</v>
      </c>
      <c r="E142" s="3">
        <v>2583</v>
      </c>
      <c r="F142" s="36">
        <f t="shared" si="7"/>
        <v>39.876113046844758</v>
      </c>
      <c r="G142" s="51">
        <f t="shared" si="8"/>
        <v>20.398560752836978</v>
      </c>
      <c r="H142" s="56">
        <v>15.28662420382166</v>
      </c>
      <c r="I142" s="3">
        <v>20</v>
      </c>
    </row>
    <row r="143" spans="1:9" x14ac:dyDescent="0.2">
      <c r="A143">
        <v>37</v>
      </c>
      <c r="B143" s="2">
        <v>44821</v>
      </c>
      <c r="C143" s="3">
        <v>3595</v>
      </c>
      <c r="D143" s="3">
        <v>2865</v>
      </c>
      <c r="E143" s="3">
        <v>2515</v>
      </c>
      <c r="F143" s="36">
        <f t="shared" si="7"/>
        <v>42.942345924453278</v>
      </c>
      <c r="G143" s="51">
        <f t="shared" si="8"/>
        <v>20.305980528511821</v>
      </c>
      <c r="H143" s="56">
        <v>14.438714795715981</v>
      </c>
      <c r="I143" s="3">
        <v>20</v>
      </c>
    </row>
    <row r="144" spans="1:9" x14ac:dyDescent="0.2">
      <c r="A144">
        <v>38</v>
      </c>
      <c r="B144" s="2">
        <v>44828</v>
      </c>
      <c r="C144" s="3">
        <v>3590</v>
      </c>
      <c r="D144" s="3">
        <v>2870</v>
      </c>
      <c r="E144" s="3">
        <v>2709</v>
      </c>
      <c r="F144" s="36">
        <f t="shared" si="7"/>
        <v>32.521225544481361</v>
      </c>
      <c r="G144" s="51">
        <f t="shared" si="8"/>
        <v>20.055710306406684</v>
      </c>
      <c r="H144" s="56">
        <v>16.284492809949469</v>
      </c>
      <c r="I144" s="3">
        <v>20</v>
      </c>
    </row>
    <row r="145" spans="1:10" x14ac:dyDescent="0.2">
      <c r="A145">
        <v>39</v>
      </c>
      <c r="B145" s="2">
        <v>44835</v>
      </c>
      <c r="C145" s="3">
        <v>3578</v>
      </c>
      <c r="D145" s="3">
        <v>2876</v>
      </c>
      <c r="E145" s="3">
        <v>2780</v>
      </c>
      <c r="F145" s="36">
        <f t="shared" si="7"/>
        <v>28.705035971223023</v>
      </c>
      <c r="G145" s="51">
        <f t="shared" si="8"/>
        <v>19.619899385131358</v>
      </c>
      <c r="H145" s="56">
        <v>14.464360150062532</v>
      </c>
      <c r="I145" s="3">
        <v>20</v>
      </c>
    </row>
    <row r="146" spans="1:10" ht="19" x14ac:dyDescent="0.25">
      <c r="A146">
        <v>40</v>
      </c>
      <c r="C146" s="3">
        <v>3544</v>
      </c>
      <c r="D146" s="3">
        <v>2867</v>
      </c>
      <c r="E146" s="3">
        <v>2714</v>
      </c>
      <c r="F146" s="36">
        <f t="shared" si="7"/>
        <v>30.582166543846721</v>
      </c>
      <c r="G146" s="51">
        <f t="shared" si="8"/>
        <v>19.102708803611737</v>
      </c>
      <c r="H146" s="57"/>
      <c r="I146" s="3">
        <v>20</v>
      </c>
      <c r="J146" s="3"/>
    </row>
    <row r="147" spans="1:10" x14ac:dyDescent="0.2">
      <c r="A147">
        <v>41</v>
      </c>
      <c r="C147" s="3">
        <v>3560</v>
      </c>
      <c r="D147" s="3">
        <v>2848</v>
      </c>
      <c r="E147" s="3">
        <v>2782</v>
      </c>
      <c r="F147" s="36">
        <f t="shared" si="7"/>
        <v>27.965492451473761</v>
      </c>
      <c r="G147" s="51">
        <f t="shared" si="8"/>
        <v>20</v>
      </c>
      <c r="H147" s="58"/>
      <c r="I147" s="3">
        <v>20</v>
      </c>
      <c r="J147" s="3"/>
    </row>
    <row r="148" spans="1:10" x14ac:dyDescent="0.2">
      <c r="A148">
        <v>42</v>
      </c>
      <c r="C148" s="3">
        <v>3833</v>
      </c>
      <c r="D148" s="3">
        <v>3077</v>
      </c>
      <c r="E148" s="3">
        <v>2992</v>
      </c>
      <c r="F148" s="36">
        <f t="shared" si="7"/>
        <v>28.108288770053477</v>
      </c>
      <c r="G148" s="51">
        <f t="shared" si="8"/>
        <v>19.723454213409862</v>
      </c>
      <c r="I148" s="3">
        <v>20</v>
      </c>
      <c r="J148" s="3"/>
    </row>
    <row r="149" spans="1:10" x14ac:dyDescent="0.2">
      <c r="A149">
        <v>43</v>
      </c>
      <c r="C149" s="3">
        <v>3665</v>
      </c>
      <c r="D149" s="3">
        <v>2998</v>
      </c>
      <c r="E149" s="3">
        <v>2995</v>
      </c>
      <c r="F149" s="36">
        <f t="shared" si="7"/>
        <v>22.370617696160267</v>
      </c>
      <c r="G149" s="51">
        <f t="shared" si="8"/>
        <v>18.199181446111869</v>
      </c>
      <c r="I149" s="3">
        <v>20</v>
      </c>
      <c r="J149" s="3"/>
    </row>
    <row r="150" spans="1:10" x14ac:dyDescent="0.2">
      <c r="A150">
        <v>44</v>
      </c>
      <c r="C150" s="3">
        <v>3779</v>
      </c>
      <c r="D150" s="3">
        <v>3082</v>
      </c>
      <c r="E150" s="3">
        <v>2928</v>
      </c>
      <c r="F150" s="36">
        <f t="shared" si="7"/>
        <v>29.064207650273225</v>
      </c>
      <c r="G150" s="51">
        <f t="shared" si="8"/>
        <v>18.44403281291347</v>
      </c>
      <c r="I150" s="3">
        <v>20</v>
      </c>
      <c r="J150" s="3"/>
    </row>
    <row r="151" spans="1:10" x14ac:dyDescent="0.2">
      <c r="A151">
        <v>45</v>
      </c>
      <c r="C151" s="3">
        <v>3858</v>
      </c>
      <c r="D151" s="3">
        <v>3085</v>
      </c>
      <c r="E151" s="3">
        <v>3081</v>
      </c>
      <c r="F151" s="36">
        <f t="shared" ref="F151:F182" si="9">100*(C151-E151)/E151</f>
        <v>25.219084712755599</v>
      </c>
      <c r="G151" s="51">
        <f t="shared" si="8"/>
        <v>20.036288232244686</v>
      </c>
      <c r="I151" s="3">
        <v>20</v>
      </c>
      <c r="J151" s="3"/>
    </row>
    <row r="152" spans="1:10" x14ac:dyDescent="0.2">
      <c r="A152">
        <v>46</v>
      </c>
      <c r="C152" s="3">
        <v>3953</v>
      </c>
      <c r="D152" s="3">
        <v>3174</v>
      </c>
      <c r="E152" s="3">
        <v>3106</v>
      </c>
      <c r="F152" s="36">
        <f t="shared" si="9"/>
        <v>27.269800386349001</v>
      </c>
      <c r="G152" s="51">
        <f t="shared" si="8"/>
        <v>19.706551985833546</v>
      </c>
      <c r="I152" s="3">
        <v>20</v>
      </c>
      <c r="J152" s="3"/>
    </row>
    <row r="153" spans="1:10" x14ac:dyDescent="0.2">
      <c r="A153">
        <v>47</v>
      </c>
      <c r="C153" s="3">
        <v>4310</v>
      </c>
      <c r="D153" s="3">
        <v>3508</v>
      </c>
      <c r="E153" s="3">
        <v>3014</v>
      </c>
      <c r="F153" s="36">
        <f t="shared" si="9"/>
        <v>42.999336429993363</v>
      </c>
      <c r="G153" s="51">
        <f t="shared" si="8"/>
        <v>18.607888631090486</v>
      </c>
      <c r="I153" s="3">
        <v>20</v>
      </c>
      <c r="J153" s="3"/>
    </row>
    <row r="154" spans="1:10" x14ac:dyDescent="0.2">
      <c r="A154">
        <v>48</v>
      </c>
      <c r="C154" s="3">
        <v>4652</v>
      </c>
      <c r="D154" s="3">
        <v>3780</v>
      </c>
      <c r="E154" s="3">
        <v>2997</v>
      </c>
      <c r="F154" s="36">
        <f t="shared" si="9"/>
        <v>55.221888555221888</v>
      </c>
      <c r="G154" s="51">
        <f t="shared" si="8"/>
        <v>18.744625967325881</v>
      </c>
      <c r="I154" s="3">
        <v>20</v>
      </c>
      <c r="J154" s="3"/>
    </row>
    <row r="155" spans="1:10" x14ac:dyDescent="0.2">
      <c r="A155">
        <v>49</v>
      </c>
      <c r="C155" s="3">
        <v>4975</v>
      </c>
      <c r="D155" s="3">
        <v>4058</v>
      </c>
      <c r="E155" s="3">
        <v>3329</v>
      </c>
      <c r="F155" s="36">
        <f t="shared" si="9"/>
        <v>49.444277560829079</v>
      </c>
      <c r="G155" s="51">
        <f t="shared" si="8"/>
        <v>18.4321608040201</v>
      </c>
      <c r="I155" s="3">
        <v>20</v>
      </c>
      <c r="J155" s="3"/>
    </row>
    <row r="156" spans="1:10" x14ac:dyDescent="0.2">
      <c r="A156">
        <v>50</v>
      </c>
      <c r="C156" s="3">
        <v>4944</v>
      </c>
      <c r="D156" s="3">
        <v>4035</v>
      </c>
      <c r="E156" s="3">
        <v>3480</v>
      </c>
      <c r="F156" s="36">
        <f t="shared" si="9"/>
        <v>42.068965517241381</v>
      </c>
      <c r="G156" s="51">
        <f t="shared" si="8"/>
        <v>18.385922330097088</v>
      </c>
      <c r="I156" s="3">
        <v>20</v>
      </c>
      <c r="J156" s="3"/>
    </row>
    <row r="157" spans="1:10" x14ac:dyDescent="0.2">
      <c r="A157">
        <v>51</v>
      </c>
      <c r="C157" s="3">
        <v>4995</v>
      </c>
      <c r="D157" s="3">
        <v>4085</v>
      </c>
      <c r="E157" s="3">
        <v>3392</v>
      </c>
      <c r="F157" s="36">
        <f t="shared" si="9"/>
        <v>47.258254716981135</v>
      </c>
      <c r="G157" s="51">
        <f t="shared" si="8"/>
        <v>18.218218218218219</v>
      </c>
      <c r="I157" s="3">
        <v>20</v>
      </c>
      <c r="J157" s="3"/>
    </row>
    <row r="158" spans="1:10" x14ac:dyDescent="0.2">
      <c r="A158">
        <v>52</v>
      </c>
      <c r="C158" s="3">
        <v>5429</v>
      </c>
      <c r="D158" s="3">
        <v>4470</v>
      </c>
      <c r="E158" s="3">
        <v>3539</v>
      </c>
      <c r="F158" s="36">
        <f t="shared" si="9"/>
        <v>53.404916643119527</v>
      </c>
      <c r="G158" s="51">
        <f t="shared" si="8"/>
        <v>17.664394916190826</v>
      </c>
      <c r="I158" s="3">
        <v>20</v>
      </c>
      <c r="J158" s="3"/>
    </row>
    <row r="159" spans="1:10" x14ac:dyDescent="0.2">
      <c r="A159">
        <v>1</v>
      </c>
      <c r="B159" s="3"/>
      <c r="C159" s="3">
        <v>5518</v>
      </c>
      <c r="D159" s="3">
        <v>4525</v>
      </c>
      <c r="E159" s="3">
        <v>3919</v>
      </c>
      <c r="F159" s="36">
        <f t="shared" si="9"/>
        <v>40.801224802245471</v>
      </c>
      <c r="G159" s="51">
        <f t="shared" si="8"/>
        <v>17.995650598042769</v>
      </c>
      <c r="I159" s="3">
        <v>20</v>
      </c>
      <c r="J159" s="3"/>
    </row>
    <row r="160" spans="1:10" x14ac:dyDescent="0.2">
      <c r="A160">
        <v>2</v>
      </c>
      <c r="B160" s="3"/>
      <c r="C160" s="3">
        <v>5189</v>
      </c>
      <c r="D160" s="3">
        <v>4253</v>
      </c>
      <c r="E160" s="3">
        <v>4055</v>
      </c>
      <c r="F160" s="36">
        <f t="shared" si="9"/>
        <v>27.965474722564736</v>
      </c>
      <c r="G160" s="51">
        <f t="shared" si="8"/>
        <v>18.038157641164002</v>
      </c>
      <c r="I160" s="3">
        <v>20</v>
      </c>
      <c r="J160" s="3"/>
    </row>
    <row r="161" spans="1:10" x14ac:dyDescent="0.2">
      <c r="A161">
        <v>3</v>
      </c>
      <c r="B161" s="3"/>
      <c r="C161" s="3">
        <v>5014</v>
      </c>
      <c r="D161" s="3">
        <v>4106</v>
      </c>
      <c r="E161" s="3">
        <v>4098</v>
      </c>
      <c r="F161" s="36">
        <f t="shared" si="9"/>
        <v>22.352367008296731</v>
      </c>
      <c r="G161" s="51">
        <f t="shared" si="8"/>
        <v>18.10929397686478</v>
      </c>
      <c r="I161" s="3">
        <v>20</v>
      </c>
      <c r="J161" s="3"/>
    </row>
    <row r="162" spans="1:10" x14ac:dyDescent="0.2">
      <c r="A162">
        <v>4</v>
      </c>
      <c r="B162" s="3"/>
      <c r="C162" s="3">
        <v>4605</v>
      </c>
      <c r="D162" s="3">
        <v>3748</v>
      </c>
      <c r="E162" s="3">
        <v>3899</v>
      </c>
      <c r="F162" s="36">
        <f t="shared" si="9"/>
        <v>18.107206976147729</v>
      </c>
      <c r="G162" s="51">
        <f t="shared" si="8"/>
        <v>18.610206297502714</v>
      </c>
      <c r="I162" s="3">
        <v>20</v>
      </c>
      <c r="J162" s="3"/>
    </row>
    <row r="163" spans="1:10" x14ac:dyDescent="0.2">
      <c r="A163">
        <v>5</v>
      </c>
      <c r="B163" s="3"/>
      <c r="C163" s="3">
        <v>4476</v>
      </c>
      <c r="D163" s="3">
        <v>3668</v>
      </c>
      <c r="E163" s="3">
        <v>3893</v>
      </c>
      <c r="F163" s="36">
        <f t="shared" si="9"/>
        <v>14.97559722578988</v>
      </c>
      <c r="G163" s="51">
        <f t="shared" si="8"/>
        <v>18.051831992850758</v>
      </c>
      <c r="I163" s="3">
        <v>20</v>
      </c>
      <c r="J163" s="3"/>
    </row>
    <row r="164" spans="1:10" x14ac:dyDescent="0.2">
      <c r="A164">
        <v>6</v>
      </c>
      <c r="B164" s="3"/>
      <c r="C164" s="3">
        <v>4369</v>
      </c>
      <c r="D164" s="3">
        <v>3623</v>
      </c>
      <c r="E164" s="3">
        <v>3891</v>
      </c>
      <c r="F164" s="36">
        <f t="shared" si="9"/>
        <v>12.284759701876125</v>
      </c>
      <c r="G164" s="51">
        <f t="shared" si="8"/>
        <v>17.074845502403296</v>
      </c>
      <c r="I164" s="3">
        <v>20</v>
      </c>
      <c r="J164" s="3"/>
    </row>
    <row r="165" spans="1:10" x14ac:dyDescent="0.2">
      <c r="A165">
        <v>7</v>
      </c>
      <c r="B165" s="3"/>
      <c r="C165" s="3">
        <v>4109</v>
      </c>
      <c r="D165" s="3">
        <v>3347</v>
      </c>
      <c r="E165" s="3">
        <v>3896</v>
      </c>
      <c r="F165" s="36">
        <f t="shared" si="9"/>
        <v>5.4671457905544152</v>
      </c>
      <c r="G165" s="51">
        <f t="shared" si="8"/>
        <v>18.544658067656364</v>
      </c>
      <c r="I165" s="3">
        <v>20</v>
      </c>
      <c r="J165" s="3"/>
    </row>
    <row r="166" spans="1:10" x14ac:dyDescent="0.2">
      <c r="A166">
        <v>8</v>
      </c>
      <c r="B166" s="3"/>
      <c r="C166" s="3">
        <v>4137</v>
      </c>
      <c r="D166" s="3">
        <v>3372</v>
      </c>
      <c r="E166" s="3">
        <v>3987</v>
      </c>
      <c r="F166" s="36">
        <f t="shared" si="9"/>
        <v>3.7622272385252069</v>
      </c>
      <c r="G166" s="51">
        <f t="shared" si="8"/>
        <v>18.491660623640318</v>
      </c>
      <c r="I166" s="3">
        <v>20</v>
      </c>
      <c r="J166" s="3"/>
    </row>
    <row r="167" spans="1:10" x14ac:dyDescent="0.2">
      <c r="A167">
        <v>9</v>
      </c>
      <c r="B167" s="3"/>
      <c r="C167" s="3">
        <v>4006</v>
      </c>
      <c r="D167" s="3">
        <v>3247</v>
      </c>
      <c r="E167" s="3">
        <v>3758</v>
      </c>
      <c r="F167" s="36">
        <f t="shared" si="9"/>
        <v>6.5992549228312933</v>
      </c>
      <c r="G167" s="51">
        <f t="shared" si="8"/>
        <v>18.946580129805291</v>
      </c>
      <c r="I167" s="3">
        <v>20</v>
      </c>
      <c r="J167" s="3"/>
    </row>
    <row r="168" spans="1:10" x14ac:dyDescent="0.2">
      <c r="A168">
        <v>10</v>
      </c>
      <c r="B168" s="3"/>
      <c r="C168" s="3">
        <v>3938</v>
      </c>
      <c r="D168" s="3">
        <v>3203</v>
      </c>
      <c r="E168" s="3">
        <v>3752</v>
      </c>
      <c r="F168" s="36">
        <f t="shared" si="9"/>
        <v>4.9573560767590621</v>
      </c>
      <c r="G168" s="51">
        <f t="shared" si="8"/>
        <v>18.66429659725749</v>
      </c>
      <c r="I168" s="3">
        <v>20</v>
      </c>
      <c r="J168" s="3"/>
    </row>
    <row r="169" spans="1:10" x14ac:dyDescent="0.2">
      <c r="A169">
        <v>11</v>
      </c>
      <c r="B169" s="3"/>
      <c r="C169" s="3">
        <v>3842</v>
      </c>
      <c r="D169" s="3">
        <v>3157</v>
      </c>
      <c r="E169" s="3">
        <v>3978</v>
      </c>
      <c r="F169" s="36">
        <f t="shared" si="9"/>
        <v>-3.4188034188034186</v>
      </c>
      <c r="G169" s="51">
        <f t="shared" si="8"/>
        <v>17.829255596043726</v>
      </c>
      <c r="I169" s="3">
        <v>20</v>
      </c>
      <c r="J169" s="3"/>
    </row>
    <row r="170" spans="1:10" x14ac:dyDescent="0.2">
      <c r="A170">
        <v>12</v>
      </c>
      <c r="B170" s="3"/>
      <c r="C170" s="3">
        <v>3919</v>
      </c>
      <c r="D170" s="3">
        <v>3189</v>
      </c>
      <c r="E170" s="3">
        <v>3797</v>
      </c>
      <c r="F170" s="36">
        <f t="shared" si="9"/>
        <v>3.2130629444298129</v>
      </c>
      <c r="G170" s="51">
        <f t="shared" si="8"/>
        <v>18.627200816534831</v>
      </c>
      <c r="I170" s="3">
        <v>20</v>
      </c>
      <c r="J170" s="3"/>
    </row>
    <row r="171" spans="1:10" x14ac:dyDescent="0.2">
      <c r="A171">
        <v>13</v>
      </c>
      <c r="B171" s="3"/>
      <c r="C171" s="3">
        <v>3674</v>
      </c>
      <c r="D171" s="3">
        <v>2982</v>
      </c>
      <c r="E171" s="3">
        <v>3714</v>
      </c>
      <c r="F171" s="36">
        <f t="shared" si="9"/>
        <v>-1.0770059235325795</v>
      </c>
      <c r="G171" s="51">
        <f t="shared" si="8"/>
        <v>18.835057158410454</v>
      </c>
      <c r="I171" s="3">
        <v>20</v>
      </c>
      <c r="J171" s="3"/>
    </row>
    <row r="172" spans="1:10" x14ac:dyDescent="0.2">
      <c r="A172">
        <v>14</v>
      </c>
      <c r="B172" s="3"/>
      <c r="C172" s="3">
        <v>3679</v>
      </c>
      <c r="D172" s="3">
        <v>2928</v>
      </c>
      <c r="E172" s="3">
        <v>3634</v>
      </c>
      <c r="F172" s="36">
        <f t="shared" si="9"/>
        <v>1.2383048981838194</v>
      </c>
      <c r="G172" s="51">
        <f t="shared" si="8"/>
        <v>20.413155748844794</v>
      </c>
      <c r="I172" s="3">
        <v>20</v>
      </c>
      <c r="J172" s="3"/>
    </row>
    <row r="173" spans="1:10" x14ac:dyDescent="0.2">
      <c r="A173">
        <v>15</v>
      </c>
      <c r="B173" s="3"/>
      <c r="C173" s="3">
        <v>3593</v>
      </c>
      <c r="D173" s="3">
        <v>2861</v>
      </c>
      <c r="E173" s="3">
        <v>3450</v>
      </c>
      <c r="F173" s="36">
        <f t="shared" si="9"/>
        <v>4.1449275362318838</v>
      </c>
      <c r="G173" s="51">
        <f t="shared" si="8"/>
        <v>20.372947397717784</v>
      </c>
      <c r="I173" s="3">
        <v>20</v>
      </c>
      <c r="J173" s="3"/>
    </row>
    <row r="174" spans="1:10" x14ac:dyDescent="0.2">
      <c r="A174">
        <v>16</v>
      </c>
      <c r="B174" s="3"/>
      <c r="C174" s="3">
        <v>3720</v>
      </c>
      <c r="D174" s="3">
        <v>3001</v>
      </c>
      <c r="E174" s="3">
        <v>3414</v>
      </c>
      <c r="F174" s="36">
        <f t="shared" si="9"/>
        <v>8.9630931458699479</v>
      </c>
      <c r="G174" s="51">
        <f t="shared" si="8"/>
        <v>19.327956989247312</v>
      </c>
      <c r="I174" s="3">
        <v>20</v>
      </c>
      <c r="J174" s="3"/>
    </row>
    <row r="175" spans="1:10" x14ac:dyDescent="0.2">
      <c r="A175">
        <v>17</v>
      </c>
      <c r="B175" s="3"/>
      <c r="C175" s="3">
        <v>3512</v>
      </c>
      <c r="D175" s="3">
        <v>2836</v>
      </c>
      <c r="E175" s="3">
        <v>3273</v>
      </c>
      <c r="F175" s="36">
        <f t="shared" si="9"/>
        <v>7.3021692636724715</v>
      </c>
      <c r="G175" s="51">
        <f t="shared" si="8"/>
        <v>19.248291571753985</v>
      </c>
      <c r="I175" s="3">
        <v>20</v>
      </c>
      <c r="J175" s="3"/>
    </row>
    <row r="176" spans="1:10" x14ac:dyDescent="0.2">
      <c r="A176">
        <v>18</v>
      </c>
      <c r="B176" s="3"/>
      <c r="C176" s="3">
        <v>3353</v>
      </c>
      <c r="D176" s="3">
        <v>2656</v>
      </c>
      <c r="E176" s="3">
        <v>3223</v>
      </c>
      <c r="F176" s="36">
        <f t="shared" si="9"/>
        <v>4.0335091529630782</v>
      </c>
      <c r="G176" s="51">
        <f t="shared" si="8"/>
        <v>20.787354607813899</v>
      </c>
      <c r="I176" s="3">
        <v>20</v>
      </c>
      <c r="J176" s="3"/>
    </row>
    <row r="177" spans="1:10" x14ac:dyDescent="0.2">
      <c r="A177">
        <v>19</v>
      </c>
      <c r="B177" s="3"/>
      <c r="C177" s="3">
        <v>3366</v>
      </c>
      <c r="D177" s="3">
        <v>2710</v>
      </c>
      <c r="E177" s="3">
        <v>3229</v>
      </c>
      <c r="F177" s="36">
        <f t="shared" si="9"/>
        <v>4.2427996283679157</v>
      </c>
      <c r="G177" s="51">
        <f t="shared" si="8"/>
        <v>19.489007724301842</v>
      </c>
      <c r="I177" s="3">
        <v>20</v>
      </c>
      <c r="J177" s="3"/>
    </row>
    <row r="178" spans="1:10" x14ac:dyDescent="0.2">
      <c r="A178">
        <v>20</v>
      </c>
      <c r="B178" s="3"/>
      <c r="C178" s="3">
        <v>3226</v>
      </c>
      <c r="D178" s="3">
        <v>2580</v>
      </c>
      <c r="E178" s="3">
        <v>3159</v>
      </c>
      <c r="F178" s="36">
        <f t="shared" si="9"/>
        <v>2.1209243431465654</v>
      </c>
      <c r="G178" s="51">
        <f t="shared" si="8"/>
        <v>20.024798512089276</v>
      </c>
      <c r="I178" s="3">
        <v>20</v>
      </c>
      <c r="J178" s="3"/>
    </row>
    <row r="179" spans="1:10" x14ac:dyDescent="0.2">
      <c r="A179">
        <v>21</v>
      </c>
      <c r="B179" s="3"/>
      <c r="C179" s="3">
        <v>3252</v>
      </c>
      <c r="D179" s="3">
        <v>2607</v>
      </c>
      <c r="E179" s="3">
        <v>3149</v>
      </c>
      <c r="F179" s="36">
        <f t="shared" si="9"/>
        <v>3.2708796443315338</v>
      </c>
      <c r="G179" s="51">
        <f t="shared" si="8"/>
        <v>19.833948339483396</v>
      </c>
      <c r="I179" s="3">
        <v>20</v>
      </c>
      <c r="J179" s="3"/>
    </row>
    <row r="180" spans="1:10" x14ac:dyDescent="0.2">
      <c r="A180">
        <v>22</v>
      </c>
      <c r="B180" s="3"/>
      <c r="C180" s="3">
        <v>3160</v>
      </c>
      <c r="D180" s="3">
        <v>2485</v>
      </c>
      <c r="E180" s="3">
        <v>3117</v>
      </c>
      <c r="F180" s="36">
        <f t="shared" si="9"/>
        <v>1.3795316008982996</v>
      </c>
      <c r="G180" s="51">
        <f t="shared" si="8"/>
        <v>21.360759493670887</v>
      </c>
      <c r="I180" s="3">
        <v>20</v>
      </c>
      <c r="J180" s="3"/>
    </row>
    <row r="181" spans="1:10" x14ac:dyDescent="0.2">
      <c r="A181">
        <v>23</v>
      </c>
      <c r="B181" s="3"/>
      <c r="C181" s="3">
        <v>3180</v>
      </c>
      <c r="D181" s="3">
        <v>2526</v>
      </c>
      <c r="E181" s="3">
        <v>3045</v>
      </c>
      <c r="F181" s="36">
        <f t="shared" si="9"/>
        <v>4.4334975369458132</v>
      </c>
      <c r="G181" s="51">
        <f t="shared" si="8"/>
        <v>20.566037735849058</v>
      </c>
      <c r="I181" s="3">
        <v>20</v>
      </c>
      <c r="J181" s="3"/>
    </row>
    <row r="182" spans="1:10" x14ac:dyDescent="0.2">
      <c r="A182">
        <v>24</v>
      </c>
      <c r="B182" s="3"/>
      <c r="C182" s="3">
        <v>2957</v>
      </c>
      <c r="D182" s="3">
        <v>2376</v>
      </c>
      <c r="E182" s="3">
        <v>2934</v>
      </c>
      <c r="F182" s="36">
        <f t="shared" si="9"/>
        <v>0.78391274710293113</v>
      </c>
      <c r="G182" s="51">
        <f t="shared" si="8"/>
        <v>19.648292188028407</v>
      </c>
      <c r="I182" s="3">
        <v>20</v>
      </c>
      <c r="J182" s="3"/>
    </row>
    <row r="183" spans="1:10" x14ac:dyDescent="0.2">
      <c r="A183">
        <v>25</v>
      </c>
      <c r="B183" s="3"/>
      <c r="C183" s="3">
        <v>3102</v>
      </c>
      <c r="D183" s="3">
        <v>2496</v>
      </c>
      <c r="E183" s="3">
        <v>2952</v>
      </c>
      <c r="F183" s="36">
        <f t="shared" ref="F183:F210" si="10">100*(C183-E183)/E183</f>
        <v>5.0813008130081299</v>
      </c>
      <c r="G183" s="51">
        <f t="shared" si="8"/>
        <v>19.535783365570598</v>
      </c>
      <c r="I183" s="3">
        <v>20</v>
      </c>
      <c r="J183" s="3"/>
    </row>
    <row r="184" spans="1:10" x14ac:dyDescent="0.2">
      <c r="A184">
        <v>26</v>
      </c>
      <c r="B184" s="3"/>
      <c r="C184" s="3">
        <v>2870</v>
      </c>
      <c r="D184" s="3">
        <v>2267</v>
      </c>
      <c r="E184" s="3">
        <v>2898</v>
      </c>
      <c r="F184" s="36">
        <f t="shared" si="10"/>
        <v>-0.96618357487922701</v>
      </c>
      <c r="G184" s="51">
        <f t="shared" si="8"/>
        <v>21.010452961672474</v>
      </c>
      <c r="I184" s="3">
        <v>20</v>
      </c>
      <c r="J184" s="3"/>
    </row>
    <row r="185" spans="1:10" x14ac:dyDescent="0.2">
      <c r="A185">
        <v>27</v>
      </c>
      <c r="B185" s="3"/>
      <c r="C185" s="3">
        <v>2939</v>
      </c>
      <c r="D185" s="3">
        <v>2333</v>
      </c>
      <c r="E185" s="3">
        <v>2864</v>
      </c>
      <c r="F185" s="36">
        <f t="shared" si="10"/>
        <v>2.6187150837988828</v>
      </c>
      <c r="G185" s="51">
        <f t="shared" si="8"/>
        <v>20.619258251105819</v>
      </c>
      <c r="I185" s="3">
        <v>20</v>
      </c>
      <c r="J185" s="3"/>
    </row>
    <row r="186" spans="1:10" x14ac:dyDescent="0.2">
      <c r="A186">
        <v>28</v>
      </c>
      <c r="B186" s="3"/>
      <c r="C186" s="3">
        <v>2871</v>
      </c>
      <c r="D186" s="3">
        <v>2293</v>
      </c>
      <c r="E186" s="3">
        <v>2770</v>
      </c>
      <c r="F186" s="36">
        <f t="shared" si="10"/>
        <v>3.6462093862815883</v>
      </c>
      <c r="G186" s="51">
        <f t="shared" si="8"/>
        <v>20.132358063392545</v>
      </c>
      <c r="I186" s="3">
        <v>20</v>
      </c>
      <c r="J186" s="3"/>
    </row>
    <row r="187" spans="1:10" x14ac:dyDescent="0.2">
      <c r="A187">
        <v>29</v>
      </c>
      <c r="B187" s="3"/>
      <c r="C187" s="3">
        <v>2776</v>
      </c>
      <c r="D187" s="3">
        <v>2221</v>
      </c>
      <c r="E187" s="3">
        <v>2679</v>
      </c>
      <c r="F187" s="36">
        <f t="shared" si="10"/>
        <v>3.6207540126913029</v>
      </c>
      <c r="G187" s="51">
        <f t="shared" si="8"/>
        <v>19.992795389048993</v>
      </c>
      <c r="I187" s="3">
        <v>20</v>
      </c>
      <c r="J187" s="3"/>
    </row>
    <row r="188" spans="1:10" x14ac:dyDescent="0.2">
      <c r="A188">
        <v>30</v>
      </c>
      <c r="B188" s="3"/>
      <c r="C188" s="3">
        <v>2837</v>
      </c>
      <c r="D188" s="3">
        <v>2269</v>
      </c>
      <c r="E188" s="3">
        <v>2762</v>
      </c>
      <c r="F188" s="36">
        <f t="shared" si="10"/>
        <v>2.715423606082549</v>
      </c>
      <c r="G188" s="51">
        <f t="shared" si="8"/>
        <v>20.0211491011632</v>
      </c>
      <c r="I188" s="3">
        <v>20</v>
      </c>
      <c r="J188" s="3"/>
    </row>
    <row r="189" spans="1:10" x14ac:dyDescent="0.2">
      <c r="A189">
        <v>31</v>
      </c>
      <c r="B189" s="3"/>
      <c r="C189" s="3">
        <v>2930</v>
      </c>
      <c r="D189" s="3">
        <v>2373</v>
      </c>
      <c r="E189" s="3">
        <v>2737</v>
      </c>
      <c r="F189" s="36">
        <f t="shared" si="10"/>
        <v>7.0515162586773839</v>
      </c>
      <c r="G189" s="51">
        <f t="shared" si="8"/>
        <v>19.010238907849828</v>
      </c>
      <c r="I189" s="3">
        <v>20</v>
      </c>
      <c r="J189" s="3"/>
    </row>
    <row r="190" spans="1:10" x14ac:dyDescent="0.2">
      <c r="A190">
        <v>32</v>
      </c>
      <c r="B190" s="3"/>
      <c r="C190" s="3">
        <v>2964</v>
      </c>
      <c r="D190" s="3">
        <v>2376</v>
      </c>
      <c r="E190" s="3">
        <v>2645</v>
      </c>
      <c r="F190" s="36">
        <f t="shared" si="10"/>
        <v>12.060491493383743</v>
      </c>
      <c r="G190" s="51">
        <f t="shared" si="8"/>
        <v>19.838056680161944</v>
      </c>
      <c r="I190" s="3">
        <v>20</v>
      </c>
      <c r="J190" s="3"/>
    </row>
    <row r="191" spans="1:10" x14ac:dyDescent="0.2">
      <c r="A191">
        <v>33</v>
      </c>
      <c r="B191" s="3"/>
      <c r="C191" s="3">
        <v>3043</v>
      </c>
      <c r="D191" s="3">
        <v>2423</v>
      </c>
      <c r="E191" s="3">
        <v>2601</v>
      </c>
      <c r="F191" s="36">
        <f t="shared" si="10"/>
        <v>16.993464052287582</v>
      </c>
      <c r="G191" s="51">
        <f t="shared" si="8"/>
        <v>20.374630299046991</v>
      </c>
      <c r="I191" s="3">
        <v>20</v>
      </c>
      <c r="J191" s="3"/>
    </row>
    <row r="192" spans="1:10" x14ac:dyDescent="0.2">
      <c r="A192">
        <v>34</v>
      </c>
      <c r="B192" s="3"/>
      <c r="C192" s="3">
        <v>3118</v>
      </c>
      <c r="D192" s="3">
        <v>2530</v>
      </c>
      <c r="E192" s="3">
        <v>2602</v>
      </c>
      <c r="F192" s="36">
        <f t="shared" si="10"/>
        <v>19.830899308224442</v>
      </c>
      <c r="G192" s="51">
        <f t="shared" si="8"/>
        <v>18.858242463117382</v>
      </c>
      <c r="I192" s="3">
        <v>20</v>
      </c>
      <c r="J192" s="3"/>
    </row>
    <row r="193" spans="1:10" x14ac:dyDescent="0.2">
      <c r="A193">
        <v>35</v>
      </c>
      <c r="B193" s="3"/>
      <c r="C193" s="3">
        <v>3145</v>
      </c>
      <c r="D193" s="3">
        <v>2574</v>
      </c>
      <c r="E193" s="3">
        <v>2618</v>
      </c>
      <c r="F193" s="36">
        <f t="shared" si="10"/>
        <v>20.129870129870131</v>
      </c>
      <c r="G193" s="51">
        <f t="shared" si="8"/>
        <v>18.155802861685213</v>
      </c>
      <c r="I193" s="3">
        <v>20</v>
      </c>
      <c r="J193" s="3"/>
    </row>
    <row r="194" spans="1:10" x14ac:dyDescent="0.2">
      <c r="A194">
        <v>36</v>
      </c>
      <c r="B194" s="3"/>
      <c r="C194" s="3">
        <v>3336</v>
      </c>
      <c r="D194" s="3">
        <v>2678</v>
      </c>
      <c r="E194" s="3">
        <v>2583</v>
      </c>
      <c r="F194" s="36">
        <f t="shared" si="10"/>
        <v>29.152148664343787</v>
      </c>
      <c r="G194" s="51">
        <f t="shared" si="8"/>
        <v>19.7242206235012</v>
      </c>
      <c r="I194" s="3">
        <v>20</v>
      </c>
      <c r="J194" s="3"/>
    </row>
    <row r="195" spans="1:10" x14ac:dyDescent="0.2">
      <c r="A195">
        <v>37</v>
      </c>
      <c r="B195" s="3"/>
      <c r="C195" s="3">
        <v>3416</v>
      </c>
      <c r="D195" s="3">
        <v>2785</v>
      </c>
      <c r="E195" s="3">
        <v>2515</v>
      </c>
      <c r="F195" s="36">
        <f t="shared" si="10"/>
        <v>35.825049701789261</v>
      </c>
      <c r="G195" s="51">
        <f t="shared" ref="G195:G210" si="11">100*(C195-D195)/C195</f>
        <v>18.471896955503514</v>
      </c>
      <c r="I195" s="3">
        <v>20</v>
      </c>
      <c r="J195" s="3"/>
    </row>
    <row r="196" spans="1:10" x14ac:dyDescent="0.2">
      <c r="A196">
        <v>38</v>
      </c>
      <c r="B196" s="3"/>
      <c r="C196" s="3">
        <v>3293</v>
      </c>
      <c r="D196" s="3">
        <v>2674</v>
      </c>
      <c r="E196" s="3">
        <v>2709</v>
      </c>
      <c r="F196" s="36">
        <f t="shared" si="10"/>
        <v>21.557770394979698</v>
      </c>
      <c r="G196" s="51">
        <f t="shared" si="11"/>
        <v>18.797449134527785</v>
      </c>
      <c r="I196" s="3">
        <v>20</v>
      </c>
      <c r="J196" s="3"/>
    </row>
    <row r="197" spans="1:10" x14ac:dyDescent="0.2">
      <c r="A197">
        <v>39</v>
      </c>
      <c r="B197" s="3"/>
      <c r="C197" s="3">
        <v>3449</v>
      </c>
      <c r="D197" s="3">
        <v>2811</v>
      </c>
      <c r="E197" s="3">
        <v>2780</v>
      </c>
      <c r="F197" s="36">
        <f t="shared" si="10"/>
        <v>24.064748201438849</v>
      </c>
      <c r="G197" s="51">
        <f t="shared" si="11"/>
        <v>18.498115395766888</v>
      </c>
      <c r="I197" s="3">
        <v>20</v>
      </c>
      <c r="J197" s="3"/>
    </row>
    <row r="198" spans="1:10" x14ac:dyDescent="0.2">
      <c r="A198">
        <v>40</v>
      </c>
      <c r="B198" s="3"/>
      <c r="C198" s="3">
        <v>3335</v>
      </c>
      <c r="D198" s="3">
        <v>2737</v>
      </c>
      <c r="E198" s="3">
        <v>2714</v>
      </c>
      <c r="F198" s="36">
        <f t="shared" si="10"/>
        <v>22.881355932203391</v>
      </c>
      <c r="G198" s="51">
        <f t="shared" si="11"/>
        <v>17.931034482758619</v>
      </c>
      <c r="I198" s="3">
        <v>20</v>
      </c>
      <c r="J198" s="3"/>
    </row>
    <row r="199" spans="1:10" x14ac:dyDescent="0.2">
      <c r="A199">
        <v>41</v>
      </c>
      <c r="B199" s="3"/>
      <c r="C199" s="3">
        <v>3438</v>
      </c>
      <c r="D199" s="3">
        <v>2851</v>
      </c>
      <c r="E199" s="3">
        <v>2782</v>
      </c>
      <c r="F199" s="36">
        <f t="shared" si="10"/>
        <v>23.580158159597413</v>
      </c>
      <c r="G199" s="51">
        <f t="shared" si="11"/>
        <v>17.073880162885398</v>
      </c>
      <c r="I199" s="3">
        <v>20</v>
      </c>
      <c r="J199" s="3"/>
    </row>
    <row r="200" spans="1:10" x14ac:dyDescent="0.2">
      <c r="A200">
        <v>42</v>
      </c>
      <c r="B200" s="3"/>
      <c r="C200" s="3">
        <v>3404</v>
      </c>
      <c r="D200" s="3">
        <v>2815</v>
      </c>
      <c r="E200" s="3">
        <v>2992</v>
      </c>
      <c r="F200" s="36">
        <f t="shared" si="10"/>
        <v>13.770053475935828</v>
      </c>
      <c r="G200" s="51">
        <f t="shared" si="11"/>
        <v>17.303172737955347</v>
      </c>
      <c r="I200" s="3">
        <v>20</v>
      </c>
      <c r="J200" s="3"/>
    </row>
    <row r="201" spans="1:10" x14ac:dyDescent="0.2">
      <c r="A201">
        <v>43</v>
      </c>
      <c r="B201" s="3"/>
      <c r="C201" s="3">
        <v>3532</v>
      </c>
      <c r="D201" s="3">
        <v>2883</v>
      </c>
      <c r="E201" s="3">
        <v>2995</v>
      </c>
      <c r="F201" s="36">
        <f t="shared" si="10"/>
        <v>17.929883138564275</v>
      </c>
      <c r="G201" s="51">
        <f t="shared" si="11"/>
        <v>18.374858437146091</v>
      </c>
      <c r="I201" s="3">
        <v>20</v>
      </c>
      <c r="J201" s="3"/>
    </row>
    <row r="202" spans="1:10" x14ac:dyDescent="0.2">
      <c r="A202">
        <v>44</v>
      </c>
      <c r="B202" s="3"/>
      <c r="C202" s="3">
        <v>3355</v>
      </c>
      <c r="D202" s="3">
        <v>2728</v>
      </c>
      <c r="E202" s="3">
        <v>2928</v>
      </c>
      <c r="F202" s="36">
        <f t="shared" si="10"/>
        <v>14.583333333333334</v>
      </c>
      <c r="G202" s="51">
        <f t="shared" si="11"/>
        <v>18.688524590163933</v>
      </c>
      <c r="I202" s="3">
        <v>20</v>
      </c>
      <c r="J202" s="3"/>
    </row>
    <row r="203" spans="1:10" x14ac:dyDescent="0.2">
      <c r="A203">
        <v>45</v>
      </c>
      <c r="B203" s="3"/>
      <c r="C203" s="3">
        <v>3687</v>
      </c>
      <c r="D203" s="3">
        <v>3024</v>
      </c>
      <c r="E203" s="3">
        <v>3081</v>
      </c>
      <c r="F203" s="36">
        <f t="shared" si="10"/>
        <v>19.668938656280428</v>
      </c>
      <c r="G203" s="51">
        <f t="shared" si="11"/>
        <v>17.982099267697315</v>
      </c>
      <c r="I203" s="3">
        <v>20</v>
      </c>
      <c r="J203" s="3"/>
    </row>
    <row r="204" spans="1:10" x14ac:dyDescent="0.2">
      <c r="A204">
        <v>46</v>
      </c>
      <c r="B204" s="3"/>
      <c r="C204" s="3">
        <v>3660</v>
      </c>
      <c r="D204" s="3">
        <v>2975</v>
      </c>
      <c r="E204" s="3">
        <v>3106</v>
      </c>
      <c r="F204" s="36">
        <f t="shared" si="10"/>
        <v>17.83644558918223</v>
      </c>
      <c r="G204" s="51">
        <f t="shared" si="11"/>
        <v>18.715846994535518</v>
      </c>
      <c r="I204" s="3">
        <v>20</v>
      </c>
      <c r="J204" s="3"/>
    </row>
    <row r="205" spans="1:10" x14ac:dyDescent="0.2">
      <c r="A205">
        <v>47</v>
      </c>
      <c r="B205" s="3"/>
      <c r="C205" s="3">
        <v>3704</v>
      </c>
      <c r="D205" s="3">
        <v>3012</v>
      </c>
      <c r="E205" s="3">
        <v>3014</v>
      </c>
      <c r="F205" s="36">
        <f t="shared" si="10"/>
        <v>22.893165228931654</v>
      </c>
      <c r="G205" s="51">
        <f t="shared" si="11"/>
        <v>18.682505399568033</v>
      </c>
      <c r="I205" s="3">
        <v>20</v>
      </c>
      <c r="J205" s="3"/>
    </row>
    <row r="206" spans="1:10" x14ac:dyDescent="0.2">
      <c r="A206">
        <v>48</v>
      </c>
      <c r="B206" s="3"/>
      <c r="C206" s="3">
        <v>4107</v>
      </c>
      <c r="D206" s="3">
        <v>3376</v>
      </c>
      <c r="E206" s="3">
        <v>2997</v>
      </c>
      <c r="F206" s="36">
        <f t="shared" si="10"/>
        <v>37.037037037037038</v>
      </c>
      <c r="G206" s="51">
        <f t="shared" si="11"/>
        <v>17.798879961042122</v>
      </c>
      <c r="I206" s="3">
        <v>20</v>
      </c>
      <c r="J206" s="3"/>
    </row>
    <row r="207" spans="1:10" x14ac:dyDescent="0.2">
      <c r="A207">
        <v>49</v>
      </c>
      <c r="B207" s="3"/>
      <c r="C207" s="3">
        <v>4227</v>
      </c>
      <c r="D207" s="3">
        <v>3393</v>
      </c>
      <c r="E207" s="3">
        <v>3329</v>
      </c>
      <c r="F207" s="36">
        <f t="shared" si="10"/>
        <v>26.975067587864224</v>
      </c>
      <c r="G207" s="51">
        <f t="shared" si="11"/>
        <v>19.730305180979418</v>
      </c>
      <c r="I207" s="3">
        <v>20</v>
      </c>
      <c r="J207" s="3"/>
    </row>
    <row r="208" spans="1:10" x14ac:dyDescent="0.2">
      <c r="A208">
        <v>50</v>
      </c>
      <c r="B208" s="3"/>
      <c r="C208" s="3">
        <v>4214</v>
      </c>
      <c r="D208" s="3">
        <v>3430</v>
      </c>
      <c r="E208" s="3">
        <v>3480</v>
      </c>
      <c r="F208" s="36">
        <f t="shared" si="10"/>
        <v>21.091954022988507</v>
      </c>
      <c r="G208" s="51">
        <f t="shared" si="11"/>
        <v>18.604651162790699</v>
      </c>
      <c r="I208" s="3">
        <v>20</v>
      </c>
      <c r="J208" s="3"/>
    </row>
    <row r="209" spans="1:10" x14ac:dyDescent="0.2">
      <c r="A209">
        <v>51</v>
      </c>
      <c r="B209" s="3"/>
      <c r="C209" s="3">
        <v>4342</v>
      </c>
      <c r="D209" s="3">
        <v>3528</v>
      </c>
      <c r="E209" s="3">
        <v>3392</v>
      </c>
      <c r="F209" s="36">
        <f t="shared" si="10"/>
        <v>28.007075471698112</v>
      </c>
      <c r="G209" s="51">
        <f t="shared" si="11"/>
        <v>18.747121142330723</v>
      </c>
      <c r="I209" s="3">
        <v>20</v>
      </c>
      <c r="J209" s="3"/>
    </row>
    <row r="210" spans="1:10" x14ac:dyDescent="0.2">
      <c r="A210">
        <v>52</v>
      </c>
      <c r="B210" s="3"/>
      <c r="C210" s="3">
        <v>4706</v>
      </c>
      <c r="D210" s="3">
        <v>3799</v>
      </c>
      <c r="E210" s="3">
        <v>3539</v>
      </c>
      <c r="F210" s="36">
        <f t="shared" si="10"/>
        <v>32.975416784402377</v>
      </c>
      <c r="G210" s="51">
        <f t="shared" si="11"/>
        <v>19.273268168295793</v>
      </c>
      <c r="I210" s="3">
        <v>20</v>
      </c>
      <c r="J210" s="3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96BA0-EA26-6646-BDC4-A635BC1996BC}">
  <dimension ref="A1:AC13"/>
  <sheetViews>
    <sheetView topLeftCell="B1" workbookViewId="0">
      <selection activeCell="AE17" sqref="AE17"/>
    </sheetView>
  </sheetViews>
  <sheetFormatPr baseColWidth="10" defaultRowHeight="16" x14ac:dyDescent="0.2"/>
  <cols>
    <col min="28" max="28" width="7.1640625" customWidth="1"/>
    <col min="29" max="29" width="8.5" customWidth="1"/>
  </cols>
  <sheetData>
    <row r="1" spans="1:29" x14ac:dyDescent="0.2">
      <c r="A1" t="s">
        <v>136</v>
      </c>
      <c r="B1" t="s">
        <v>124</v>
      </c>
      <c r="C1" t="s">
        <v>110</v>
      </c>
      <c r="D1" t="s">
        <v>111</v>
      </c>
      <c r="E1" t="s">
        <v>112</v>
      </c>
      <c r="F1" t="s">
        <v>113</v>
      </c>
      <c r="G1" t="s">
        <v>114</v>
      </c>
      <c r="H1" t="s">
        <v>115</v>
      </c>
      <c r="I1" t="s">
        <v>116</v>
      </c>
      <c r="J1" t="s">
        <v>126</v>
      </c>
      <c r="K1" s="24" t="s">
        <v>117</v>
      </c>
      <c r="L1" s="24" t="s">
        <v>118</v>
      </c>
      <c r="M1" s="24" t="s">
        <v>136</v>
      </c>
      <c r="N1" s="24" t="s">
        <v>120</v>
      </c>
      <c r="O1" s="24" t="s">
        <v>121</v>
      </c>
      <c r="P1" s="24" t="s">
        <v>122</v>
      </c>
      <c r="Q1" s="24" t="s">
        <v>123</v>
      </c>
      <c r="R1" s="24" t="s">
        <v>127</v>
      </c>
      <c r="S1" s="42" t="s">
        <v>125</v>
      </c>
      <c r="T1" s="42" t="s">
        <v>117</v>
      </c>
      <c r="U1" s="24" t="s">
        <v>118</v>
      </c>
      <c r="V1" s="24" t="s">
        <v>119</v>
      </c>
      <c r="W1" s="24" t="s">
        <v>120</v>
      </c>
      <c r="X1" s="24" t="s">
        <v>121</v>
      </c>
      <c r="Y1" s="24" t="s">
        <v>122</v>
      </c>
      <c r="Z1" s="24" t="s">
        <v>123</v>
      </c>
      <c r="AA1" s="24" t="s">
        <v>127</v>
      </c>
      <c r="AB1" s="42" t="s">
        <v>109</v>
      </c>
      <c r="AC1" s="46" t="s">
        <v>128</v>
      </c>
    </row>
    <row r="2" spans="1:29" x14ac:dyDescent="0.2">
      <c r="A2" t="s">
        <v>52</v>
      </c>
      <c r="B2">
        <v>11</v>
      </c>
      <c r="C2">
        <v>108</v>
      </c>
      <c r="D2">
        <v>588</v>
      </c>
      <c r="E2">
        <v>1508</v>
      </c>
      <c r="F2">
        <v>4450</v>
      </c>
      <c r="G2">
        <v>11980</v>
      </c>
      <c r="H2">
        <v>22386</v>
      </c>
      <c r="I2">
        <v>27577</v>
      </c>
      <c r="J2">
        <v>27620</v>
      </c>
      <c r="K2" s="32">
        <f>100*(C2-C7)/C7</f>
        <v>414.28571428571428</v>
      </c>
      <c r="L2" s="32">
        <f>100*(D2-D7)/D7</f>
        <v>434.54545454545456</v>
      </c>
      <c r="M2" s="32">
        <f t="shared" ref="M2:P2" si="0">100*(E2-E7)/E7</f>
        <v>425.4355400696864</v>
      </c>
      <c r="N2" s="32">
        <f t="shared" si="0"/>
        <v>494.12550066755676</v>
      </c>
      <c r="O2" s="32">
        <f t="shared" si="0"/>
        <v>759.39741750358678</v>
      </c>
      <c r="P2" s="32">
        <f t="shared" si="0"/>
        <v>1230.9155766944114</v>
      </c>
      <c r="Q2" s="32">
        <f>100*(I2-I7)/I7</f>
        <v>1954.9180327868853</v>
      </c>
      <c r="R2" s="32">
        <f>100*(J2-J7)/J7</f>
        <v>2857.1734475374733</v>
      </c>
      <c r="S2" s="43">
        <f>SUM(C2:J2)</f>
        <v>96217</v>
      </c>
      <c r="T2" s="43">
        <f t="shared" ref="T2:T13" si="1">100*C2/S2</f>
        <v>0.11224627664549923</v>
      </c>
      <c r="U2" s="32">
        <f t="shared" ref="U2:U13" si="2">100*D2/S2</f>
        <v>0.61111861729216255</v>
      </c>
      <c r="V2" s="32">
        <f t="shared" ref="V2:V13" si="3">100*E2/S2</f>
        <v>1.5672906035316005</v>
      </c>
      <c r="W2" s="32">
        <f t="shared" ref="W2:W13" si="4">100*F2/S2</f>
        <v>4.6249623247451073</v>
      </c>
      <c r="X2" s="32">
        <f t="shared" ref="X2:X13" si="5">100*G2/S2</f>
        <v>12.451022168639637</v>
      </c>
      <c r="Y2" s="32">
        <f t="shared" ref="Y2:Y13" si="6">100*H2/S2</f>
        <v>23.266158786908758</v>
      </c>
      <c r="Z2" s="41">
        <f t="shared" ref="Z2:Z13" si="7">100*I2/S2</f>
        <v>28.661255287527151</v>
      </c>
      <c r="AA2" s="15">
        <f>100*J2/S2</f>
        <v>28.705945934710083</v>
      </c>
      <c r="AB2" s="43">
        <f>SUM(Y2:AA2)</f>
        <v>80.633360009145989</v>
      </c>
      <c r="AC2" s="34">
        <f>SUM(T2:X2)</f>
        <v>19.366639990854008</v>
      </c>
    </row>
    <row r="3" spans="1:29" x14ac:dyDescent="0.2">
      <c r="A3" t="s">
        <v>53</v>
      </c>
      <c r="C3">
        <v>63</v>
      </c>
      <c r="D3">
        <v>267</v>
      </c>
      <c r="E3">
        <v>715</v>
      </c>
      <c r="F3">
        <v>2296</v>
      </c>
      <c r="G3">
        <v>6253</v>
      </c>
      <c r="H3">
        <v>10967</v>
      </c>
      <c r="I3">
        <v>11917</v>
      </c>
      <c r="J3">
        <v>10270</v>
      </c>
      <c r="K3" s="32">
        <f>100*(C3-C7)/C7</f>
        <v>200</v>
      </c>
      <c r="L3" s="32">
        <f>100*(D3-D7)/D7</f>
        <v>142.72727272727272</v>
      </c>
      <c r="M3" s="32">
        <f t="shared" ref="M3:P3" si="8">100*(E3-E7)/E7</f>
        <v>149.12891986062718</v>
      </c>
      <c r="N3" s="32">
        <f t="shared" si="8"/>
        <v>206.54205607476635</v>
      </c>
      <c r="O3" s="32">
        <f t="shared" si="8"/>
        <v>348.56527977044476</v>
      </c>
      <c r="P3" s="32">
        <f t="shared" si="8"/>
        <v>552.02140309155766</v>
      </c>
      <c r="Q3" s="32">
        <f>100*(I3-I7)/I7</f>
        <v>788.0029806259314</v>
      </c>
      <c r="R3" s="32">
        <f>100*(J3-J7)/J7</f>
        <v>999.57173447537468</v>
      </c>
      <c r="S3" s="43">
        <f t="shared" ref="S3:S13" si="9">SUM(C3:J3)</f>
        <v>42748</v>
      </c>
      <c r="T3" s="43">
        <f t="shared" si="1"/>
        <v>0.14737531580424815</v>
      </c>
      <c r="U3" s="32">
        <f t="shared" si="2"/>
        <v>0.624590624122766</v>
      </c>
      <c r="V3" s="32">
        <f t="shared" si="3"/>
        <v>1.6725928698418639</v>
      </c>
      <c r="W3" s="32">
        <f t="shared" si="4"/>
        <v>5.3710115093103772</v>
      </c>
      <c r="X3" s="32">
        <f t="shared" si="5"/>
        <v>14.627584916253392</v>
      </c>
      <c r="Y3" s="41">
        <f t="shared" si="6"/>
        <v>25.655001403574435</v>
      </c>
      <c r="Z3" s="32">
        <f t="shared" si="7"/>
        <v>27.877327594273417</v>
      </c>
      <c r="AA3" s="15">
        <f t="shared" ref="AA3:AA13" si="10">100*J3/S3</f>
        <v>24.024515766819501</v>
      </c>
      <c r="AB3" s="43">
        <f t="shared" ref="AB3:AB13" si="11">SUM(Y3:AA3)</f>
        <v>77.55684476466736</v>
      </c>
      <c r="AC3" s="34">
        <f t="shared" ref="AC3:AC13" si="12">SUM(T3:X3)</f>
        <v>22.443155235332647</v>
      </c>
    </row>
    <row r="4" spans="1:29" x14ac:dyDescent="0.2">
      <c r="A4" t="s">
        <v>54</v>
      </c>
      <c r="C4">
        <v>33</v>
      </c>
      <c r="D4">
        <v>161</v>
      </c>
      <c r="E4">
        <v>484</v>
      </c>
      <c r="F4">
        <v>1407</v>
      </c>
      <c r="G4">
        <v>3431</v>
      </c>
      <c r="H4">
        <v>5331</v>
      </c>
      <c r="I4">
        <v>4983</v>
      </c>
      <c r="J4">
        <v>3755</v>
      </c>
      <c r="K4" s="32">
        <f>100*(C4-C7)/C7</f>
        <v>57.142857142857146</v>
      </c>
      <c r="L4" s="32">
        <f>100*(D4-D7)/D7</f>
        <v>46.363636363636367</v>
      </c>
      <c r="M4" s="32">
        <f t="shared" ref="M4:P4" si="13">100*(E4-E7)/E7</f>
        <v>68.641114982578401</v>
      </c>
      <c r="N4" s="32">
        <f t="shared" si="13"/>
        <v>87.850467289719631</v>
      </c>
      <c r="O4" s="32">
        <f t="shared" si="13"/>
        <v>146.12625538020086</v>
      </c>
      <c r="P4" s="32">
        <f t="shared" si="13"/>
        <v>216.94411414982164</v>
      </c>
      <c r="Q4" s="32">
        <f>100*(I4-I7)/I7</f>
        <v>271.31147540983608</v>
      </c>
      <c r="R4" s="32">
        <f>100*(J4-J7)/J7</f>
        <v>302.03426124197</v>
      </c>
      <c r="S4" s="43">
        <f t="shared" si="9"/>
        <v>19585</v>
      </c>
      <c r="T4" s="43">
        <f t="shared" si="1"/>
        <v>0.16849629818738832</v>
      </c>
      <c r="U4" s="32">
        <f t="shared" si="2"/>
        <v>0.82205769721725808</v>
      </c>
      <c r="V4" s="32">
        <f t="shared" si="3"/>
        <v>2.4712790400816953</v>
      </c>
      <c r="W4" s="32">
        <f t="shared" si="4"/>
        <v>7.1840694408986465</v>
      </c>
      <c r="X4" s="32">
        <f t="shared" si="5"/>
        <v>17.518509063058463</v>
      </c>
      <c r="Y4" s="32">
        <f t="shared" si="6"/>
        <v>27.219811079908094</v>
      </c>
      <c r="Z4" s="32">
        <f t="shared" si="7"/>
        <v>25.442941026295635</v>
      </c>
      <c r="AA4" s="15">
        <f t="shared" si="10"/>
        <v>19.172836354352821</v>
      </c>
      <c r="AB4" s="43">
        <f t="shared" si="11"/>
        <v>71.835588460556551</v>
      </c>
      <c r="AC4" s="34">
        <f t="shared" si="12"/>
        <v>28.164411539443449</v>
      </c>
    </row>
    <row r="5" spans="1:29" x14ac:dyDescent="0.2">
      <c r="A5" t="s">
        <v>55</v>
      </c>
      <c r="C5">
        <v>39</v>
      </c>
      <c r="D5">
        <v>209</v>
      </c>
      <c r="E5">
        <v>530</v>
      </c>
      <c r="F5">
        <v>1480</v>
      </c>
      <c r="G5">
        <v>3137</v>
      </c>
      <c r="H5">
        <v>4095</v>
      </c>
      <c r="I5">
        <v>3663</v>
      </c>
      <c r="J5">
        <v>2795</v>
      </c>
      <c r="K5" s="32">
        <f>100*(C5-C7)/C7</f>
        <v>85.714285714285708</v>
      </c>
      <c r="L5" s="32">
        <f>100*(D5-D7)/D7</f>
        <v>90</v>
      </c>
      <c r="M5" s="32">
        <f t="shared" ref="M5:P5" si="14">100*(E5-E7)/E7</f>
        <v>84.668989547038322</v>
      </c>
      <c r="N5" s="32">
        <f t="shared" si="14"/>
        <v>97.596795727636845</v>
      </c>
      <c r="O5" s="32">
        <f t="shared" si="14"/>
        <v>125.03586800573888</v>
      </c>
      <c r="P5" s="32">
        <f t="shared" si="14"/>
        <v>143.46016646848989</v>
      </c>
      <c r="Q5" s="32">
        <f>100*(I5-I7)/I7</f>
        <v>172.95081967213116</v>
      </c>
      <c r="R5" s="32">
        <f>100*(J5-J7)/J7</f>
        <v>199.25053533190578</v>
      </c>
      <c r="S5" s="43">
        <f t="shared" si="9"/>
        <v>15948</v>
      </c>
      <c r="T5" s="43">
        <f t="shared" si="1"/>
        <v>0.24454477050413845</v>
      </c>
      <c r="U5" s="32">
        <f t="shared" si="2"/>
        <v>1.310509154752947</v>
      </c>
      <c r="V5" s="32">
        <f t="shared" si="3"/>
        <v>3.3233007273639328</v>
      </c>
      <c r="W5" s="32">
        <f t="shared" si="4"/>
        <v>9.2801605216955103</v>
      </c>
      <c r="X5" s="32">
        <f t="shared" si="5"/>
        <v>19.670178078755956</v>
      </c>
      <c r="Y5" s="32">
        <f t="shared" si="6"/>
        <v>25.677200902934537</v>
      </c>
      <c r="Z5" s="32">
        <f t="shared" si="7"/>
        <v>22.968397291196389</v>
      </c>
      <c r="AA5" s="15">
        <f t="shared" si="10"/>
        <v>17.525708552796591</v>
      </c>
      <c r="AB5" s="43">
        <f t="shared" si="11"/>
        <v>66.171306746927513</v>
      </c>
      <c r="AC5" s="34">
        <f t="shared" si="12"/>
        <v>33.828693253072487</v>
      </c>
    </row>
    <row r="6" spans="1:29" x14ac:dyDescent="0.2">
      <c r="A6" t="s">
        <v>56</v>
      </c>
      <c r="C6">
        <v>52</v>
      </c>
      <c r="D6">
        <v>202</v>
      </c>
      <c r="E6">
        <v>473</v>
      </c>
      <c r="F6">
        <v>1227</v>
      </c>
      <c r="G6">
        <v>2690</v>
      </c>
      <c r="H6">
        <v>3359</v>
      </c>
      <c r="I6">
        <v>2771</v>
      </c>
      <c r="J6">
        <v>1909</v>
      </c>
      <c r="K6" s="32">
        <f>100*(C6-C7)/C7</f>
        <v>147.61904761904762</v>
      </c>
      <c r="L6" s="32">
        <f>100*(D6-D7)/D7</f>
        <v>83.63636363636364</v>
      </c>
      <c r="M6" s="32">
        <f t="shared" ref="M6:P6" si="15">100*(E6-E7)/E7</f>
        <v>64.808362369337985</v>
      </c>
      <c r="N6" s="32">
        <f t="shared" si="15"/>
        <v>63.818424566088119</v>
      </c>
      <c r="O6" s="32">
        <f t="shared" si="15"/>
        <v>92.969870875179339</v>
      </c>
      <c r="P6" s="32">
        <f t="shared" si="15"/>
        <v>99.702734839476818</v>
      </c>
      <c r="Q6" s="32">
        <f>100*(I6-I7)/I7</f>
        <v>106.48286140089419</v>
      </c>
      <c r="R6" s="32">
        <f>100*(J6-J7)/J7</f>
        <v>104.38972162740899</v>
      </c>
      <c r="S6" s="43">
        <f t="shared" si="9"/>
        <v>12683</v>
      </c>
      <c r="T6" s="43">
        <f t="shared" si="1"/>
        <v>0.40999763462903099</v>
      </c>
      <c r="U6" s="32">
        <f t="shared" si="2"/>
        <v>1.592683119135851</v>
      </c>
      <c r="V6" s="32">
        <f t="shared" si="3"/>
        <v>3.7294015611448397</v>
      </c>
      <c r="W6" s="32">
        <f t="shared" si="4"/>
        <v>9.674367263265788</v>
      </c>
      <c r="X6" s="32">
        <f t="shared" si="5"/>
        <v>21.209493022155641</v>
      </c>
      <c r="Y6" s="32">
        <f t="shared" si="6"/>
        <v>26.484270283056059</v>
      </c>
      <c r="Z6" s="32">
        <f t="shared" si="7"/>
        <v>21.848143183789325</v>
      </c>
      <c r="AA6" s="15">
        <f t="shared" si="10"/>
        <v>15.051643932823465</v>
      </c>
      <c r="AB6" s="43">
        <f t="shared" si="11"/>
        <v>63.384057399668848</v>
      </c>
      <c r="AC6" s="34">
        <f t="shared" si="12"/>
        <v>36.615942600331152</v>
      </c>
    </row>
    <row r="7" spans="1:29" x14ac:dyDescent="0.2">
      <c r="A7" t="s">
        <v>57</v>
      </c>
      <c r="C7">
        <v>21</v>
      </c>
      <c r="D7">
        <v>110</v>
      </c>
      <c r="E7">
        <v>287</v>
      </c>
      <c r="F7">
        <v>749</v>
      </c>
      <c r="G7">
        <v>1394</v>
      </c>
      <c r="H7">
        <v>1682</v>
      </c>
      <c r="I7">
        <v>1342</v>
      </c>
      <c r="J7">
        <v>934</v>
      </c>
      <c r="K7" s="32">
        <f>100*(C7-C7)/C7</f>
        <v>0</v>
      </c>
      <c r="L7" s="32">
        <f>100*(D7-D7)/D7</f>
        <v>0</v>
      </c>
      <c r="M7" s="32">
        <f t="shared" ref="M7:P7" si="16">100*(E7-E7)/E7</f>
        <v>0</v>
      </c>
      <c r="N7" s="32">
        <f t="shared" si="16"/>
        <v>0</v>
      </c>
      <c r="O7" s="32">
        <f t="shared" si="16"/>
        <v>0</v>
      </c>
      <c r="P7" s="32">
        <f t="shared" si="16"/>
        <v>0</v>
      </c>
      <c r="Q7" s="32">
        <f>100*(I7-I7)/I7</f>
        <v>0</v>
      </c>
      <c r="R7" s="32">
        <f>100*(J7-J7)/J7</f>
        <v>0</v>
      </c>
      <c r="S7" s="43">
        <f t="shared" si="9"/>
        <v>6519</v>
      </c>
      <c r="T7" s="43">
        <f t="shared" si="1"/>
        <v>0.32213529682466635</v>
      </c>
      <c r="U7" s="32">
        <f t="shared" si="2"/>
        <v>1.6873753643196809</v>
      </c>
      <c r="V7" s="32">
        <f t="shared" si="3"/>
        <v>4.4025157232704402</v>
      </c>
      <c r="W7" s="32">
        <f t="shared" si="4"/>
        <v>11.489492253413101</v>
      </c>
      <c r="X7" s="32">
        <f t="shared" si="5"/>
        <v>21.383647798742139</v>
      </c>
      <c r="Y7" s="32">
        <f t="shared" si="6"/>
        <v>25.801503298051848</v>
      </c>
      <c r="Z7" s="32">
        <f t="shared" si="7"/>
        <v>20.585979444700108</v>
      </c>
      <c r="AA7" s="15">
        <f t="shared" si="10"/>
        <v>14.327350820678019</v>
      </c>
      <c r="AB7" s="43">
        <f t="shared" si="11"/>
        <v>60.714833563429977</v>
      </c>
      <c r="AC7" s="34">
        <f t="shared" si="12"/>
        <v>39.285166436570023</v>
      </c>
    </row>
    <row r="8" spans="1:29" x14ac:dyDescent="0.2">
      <c r="A8" t="s">
        <v>58</v>
      </c>
      <c r="C8">
        <v>75</v>
      </c>
      <c r="D8">
        <v>227</v>
      </c>
      <c r="E8">
        <v>581</v>
      </c>
      <c r="F8">
        <v>1161</v>
      </c>
      <c r="G8">
        <v>1979</v>
      </c>
      <c r="H8">
        <v>2246</v>
      </c>
      <c r="I8">
        <v>2003</v>
      </c>
      <c r="J8">
        <v>1416</v>
      </c>
      <c r="K8" s="32">
        <f>100*(C8-C7)/C7</f>
        <v>257.14285714285717</v>
      </c>
      <c r="L8" s="32">
        <f>100*(D8-D7)/D7</f>
        <v>106.36363636363636</v>
      </c>
      <c r="M8" s="32">
        <f t="shared" ref="M8:P8" si="17">100*(E8-E7)/E7</f>
        <v>102.4390243902439</v>
      </c>
      <c r="N8" s="32">
        <f t="shared" si="17"/>
        <v>55.00667556742323</v>
      </c>
      <c r="O8" s="32">
        <f t="shared" si="17"/>
        <v>41.965566714490677</v>
      </c>
      <c r="P8" s="32">
        <f t="shared" si="17"/>
        <v>33.531510107015457</v>
      </c>
      <c r="Q8" s="32">
        <f>100*(I8-I7)/I7</f>
        <v>49.254843517138596</v>
      </c>
      <c r="R8" s="32">
        <f>100*(J8-J7)/J7</f>
        <v>51.605995717344754</v>
      </c>
      <c r="S8" s="43">
        <f t="shared" si="9"/>
        <v>9688</v>
      </c>
      <c r="T8" s="44">
        <f t="shared" si="1"/>
        <v>0.77415359207266721</v>
      </c>
      <c r="U8" s="32">
        <f t="shared" si="2"/>
        <v>2.3431048720066063</v>
      </c>
      <c r="V8" s="32">
        <f t="shared" si="3"/>
        <v>5.997109826589595</v>
      </c>
      <c r="W8" s="32">
        <f t="shared" si="4"/>
        <v>11.983897605284888</v>
      </c>
      <c r="X8" s="32">
        <f t="shared" si="5"/>
        <v>20.427332782824113</v>
      </c>
      <c r="Y8" s="32">
        <f t="shared" si="6"/>
        <v>23.183319570602809</v>
      </c>
      <c r="Z8" s="32">
        <f t="shared" si="7"/>
        <v>20.675061932287367</v>
      </c>
      <c r="AA8" s="15">
        <f t="shared" si="10"/>
        <v>14.616019818331957</v>
      </c>
      <c r="AB8" s="43">
        <f t="shared" si="11"/>
        <v>58.474401321222132</v>
      </c>
      <c r="AC8" s="34">
        <f t="shared" si="12"/>
        <v>41.525598678777868</v>
      </c>
    </row>
    <row r="9" spans="1:29" x14ac:dyDescent="0.2">
      <c r="A9" t="s">
        <v>59</v>
      </c>
      <c r="B9">
        <v>23</v>
      </c>
      <c r="C9">
        <v>263</v>
      </c>
      <c r="D9">
        <v>1160</v>
      </c>
      <c r="E9">
        <v>2876</v>
      </c>
      <c r="F9">
        <v>5836</v>
      </c>
      <c r="G9">
        <v>9182</v>
      </c>
      <c r="H9">
        <v>10710</v>
      </c>
      <c r="I9">
        <v>9043</v>
      </c>
      <c r="J9">
        <v>6233</v>
      </c>
      <c r="K9" s="32">
        <f>100*(C9-C7)/C7</f>
        <v>1152.3809523809523</v>
      </c>
      <c r="L9" s="32">
        <f>100*(D9-D7)/D7</f>
        <v>954.5454545454545</v>
      </c>
      <c r="M9" s="32">
        <f t="shared" ref="M9:P9" si="18">100*(E9-E7)/E7</f>
        <v>902.09059233449477</v>
      </c>
      <c r="N9" s="32">
        <f t="shared" si="18"/>
        <v>679.1722296395194</v>
      </c>
      <c r="O9" s="32">
        <f t="shared" si="18"/>
        <v>558.68005738880913</v>
      </c>
      <c r="P9" s="32">
        <f t="shared" si="18"/>
        <v>536.74197384066588</v>
      </c>
      <c r="Q9" s="32">
        <f>100*(I9-I7)/I7</f>
        <v>573.84500745156481</v>
      </c>
      <c r="R9" s="32">
        <f>100*(J9-J7)/J7</f>
        <v>567.34475374732335</v>
      </c>
      <c r="S9" s="43">
        <f t="shared" si="9"/>
        <v>45303</v>
      </c>
      <c r="T9" s="43">
        <f t="shared" si="1"/>
        <v>0.58053550537491994</v>
      </c>
      <c r="U9" s="41">
        <f t="shared" si="2"/>
        <v>2.5605368297905216</v>
      </c>
      <c r="V9" s="41">
        <f t="shared" si="3"/>
        <v>6.3483654504116727</v>
      </c>
      <c r="W9" s="41">
        <f t="shared" si="4"/>
        <v>12.882149085049555</v>
      </c>
      <c r="X9" s="32">
        <f t="shared" si="5"/>
        <v>20.267973423393595</v>
      </c>
      <c r="Y9" s="32">
        <f t="shared" si="6"/>
        <v>23.640818488841798</v>
      </c>
      <c r="Z9" s="32">
        <f t="shared" si="7"/>
        <v>19.961150475685937</v>
      </c>
      <c r="AA9" s="15">
        <f t="shared" si="10"/>
        <v>13.758470741452001</v>
      </c>
      <c r="AB9" s="43">
        <f t="shared" si="11"/>
        <v>57.360439705979736</v>
      </c>
      <c r="AC9" s="34">
        <f t="shared" si="12"/>
        <v>42.639560294020264</v>
      </c>
    </row>
    <row r="10" spans="1:29" x14ac:dyDescent="0.2">
      <c r="A10" t="s">
        <v>60</v>
      </c>
      <c r="B10">
        <v>33</v>
      </c>
      <c r="C10">
        <v>301</v>
      </c>
      <c r="D10">
        <v>1314</v>
      </c>
      <c r="E10">
        <v>3598</v>
      </c>
      <c r="F10">
        <v>7441</v>
      </c>
      <c r="G10">
        <v>12603</v>
      </c>
      <c r="H10">
        <v>14403</v>
      </c>
      <c r="I10">
        <v>11529</v>
      </c>
      <c r="J10">
        <v>7830</v>
      </c>
      <c r="K10" s="41">
        <f>100*(C10-C7)/C7</f>
        <v>1333.3333333333333</v>
      </c>
      <c r="L10" s="41">
        <f>100*(D10-D7)/D7</f>
        <v>1094.5454545454545</v>
      </c>
      <c r="M10" s="41">
        <f t="shared" ref="M10:P10" si="19">100*(E10-E7)/E7</f>
        <v>1153.6585365853659</v>
      </c>
      <c r="N10" s="41">
        <f t="shared" si="19"/>
        <v>893.45794392523362</v>
      </c>
      <c r="O10" s="41">
        <f t="shared" si="19"/>
        <v>804.08895265423246</v>
      </c>
      <c r="P10" s="41">
        <f t="shared" si="19"/>
        <v>756.30202140309154</v>
      </c>
      <c r="Q10" s="41">
        <f>100*(I10-I7)/I7</f>
        <v>759.09090909090912</v>
      </c>
      <c r="R10" s="41">
        <f>100*(J10-J7)/J7</f>
        <v>738.3297644539615</v>
      </c>
      <c r="S10" s="43">
        <f t="shared" si="9"/>
        <v>59019</v>
      </c>
      <c r="T10" s="43">
        <f t="shared" si="1"/>
        <v>0.51000525254579032</v>
      </c>
      <c r="U10" s="32">
        <f t="shared" si="2"/>
        <v>2.226401667259696</v>
      </c>
      <c r="V10" s="32">
        <f t="shared" si="3"/>
        <v>6.0963418560124705</v>
      </c>
      <c r="W10" s="32">
        <f t="shared" si="4"/>
        <v>12.607804266422677</v>
      </c>
      <c r="X10" s="41">
        <f t="shared" si="5"/>
        <v>21.354140192141514</v>
      </c>
      <c r="Y10" s="32">
        <f t="shared" si="6"/>
        <v>24.404005489757537</v>
      </c>
      <c r="Z10" s="32">
        <f t="shared" si="7"/>
        <v>19.534387231230621</v>
      </c>
      <c r="AA10" s="15">
        <f t="shared" si="10"/>
        <v>13.266914044629695</v>
      </c>
      <c r="AB10" s="44">
        <f t="shared" si="11"/>
        <v>57.205306765617856</v>
      </c>
      <c r="AC10" s="45">
        <f t="shared" si="12"/>
        <v>42.794693234382152</v>
      </c>
    </row>
    <row r="11" spans="1:29" x14ac:dyDescent="0.2">
      <c r="A11" t="s">
        <v>61</v>
      </c>
      <c r="B11">
        <v>15</v>
      </c>
      <c r="C11">
        <v>168</v>
      </c>
      <c r="D11">
        <v>756</v>
      </c>
      <c r="E11">
        <v>2010</v>
      </c>
      <c r="F11">
        <v>4396</v>
      </c>
      <c r="G11">
        <v>7941</v>
      </c>
      <c r="H11">
        <v>9669</v>
      </c>
      <c r="I11">
        <v>7768</v>
      </c>
      <c r="J11">
        <v>5944</v>
      </c>
      <c r="K11" s="32">
        <f>100*(C11-C7)/C7</f>
        <v>700</v>
      </c>
      <c r="L11" s="32">
        <f>100*(D11-D7)/D7</f>
        <v>587.27272727272725</v>
      </c>
      <c r="M11" s="32">
        <f t="shared" ref="M11:P11" si="20">100*(E11-E7)/E7</f>
        <v>600.34843205574919</v>
      </c>
      <c r="N11" s="32">
        <f t="shared" si="20"/>
        <v>486.9158878504673</v>
      </c>
      <c r="O11" s="32">
        <f t="shared" si="20"/>
        <v>469.65566714490672</v>
      </c>
      <c r="P11" s="32">
        <f t="shared" si="20"/>
        <v>474.85136741973838</v>
      </c>
      <c r="Q11" s="32">
        <f>100*(I11-I7)/I7</f>
        <v>478.8375558867362</v>
      </c>
      <c r="R11" s="32">
        <f>100*(J11-J7)/J7</f>
        <v>536.40256959314775</v>
      </c>
      <c r="S11" s="43">
        <f t="shared" si="9"/>
        <v>38652</v>
      </c>
      <c r="T11" s="43">
        <f t="shared" si="1"/>
        <v>0.43464762496119219</v>
      </c>
      <c r="U11" s="32">
        <f t="shared" si="2"/>
        <v>1.9559143123253648</v>
      </c>
      <c r="V11" s="32">
        <f t="shared" si="3"/>
        <v>5.2002483700714066</v>
      </c>
      <c r="W11" s="32">
        <f t="shared" si="4"/>
        <v>11.373279519817862</v>
      </c>
      <c r="X11" s="32">
        <f t="shared" si="5"/>
        <v>20.544861844147782</v>
      </c>
      <c r="Y11" s="32">
        <f t="shared" si="6"/>
        <v>25.015523129462899</v>
      </c>
      <c r="Z11" s="32">
        <f t="shared" si="7"/>
        <v>20.097278277967504</v>
      </c>
      <c r="AA11" s="15">
        <f t="shared" si="10"/>
        <v>15.37824692124599</v>
      </c>
      <c r="AB11" s="43">
        <f t="shared" si="11"/>
        <v>60.491048328676392</v>
      </c>
      <c r="AC11" s="34">
        <f t="shared" si="12"/>
        <v>39.508951671323608</v>
      </c>
    </row>
    <row r="12" spans="1:29" x14ac:dyDescent="0.2">
      <c r="A12" t="s">
        <v>62</v>
      </c>
      <c r="B12">
        <v>11</v>
      </c>
      <c r="C12">
        <v>125</v>
      </c>
      <c r="D12">
        <v>476</v>
      </c>
      <c r="E12">
        <v>1261</v>
      </c>
      <c r="F12">
        <v>2738</v>
      </c>
      <c r="G12">
        <v>5375</v>
      </c>
      <c r="H12">
        <v>7195</v>
      </c>
      <c r="I12">
        <v>6575</v>
      </c>
      <c r="J12">
        <v>5182</v>
      </c>
      <c r="K12" s="32">
        <f>100*(C12-C7)/C7</f>
        <v>495.23809523809524</v>
      </c>
      <c r="L12" s="32">
        <f>100*(D12-D7)/D7</f>
        <v>332.72727272727275</v>
      </c>
      <c r="M12" s="32">
        <f t="shared" ref="M12:P12" si="21">100*(E12-E7)/E7</f>
        <v>339.37282229965155</v>
      </c>
      <c r="N12" s="32">
        <f t="shared" si="21"/>
        <v>265.55407209612815</v>
      </c>
      <c r="O12" s="32">
        <f t="shared" si="21"/>
        <v>285.58106169296985</v>
      </c>
      <c r="P12" s="32">
        <f t="shared" si="21"/>
        <v>327.76456599286564</v>
      </c>
      <c r="Q12" s="32">
        <f>100*(I12-I7)/I7</f>
        <v>389.94038748137109</v>
      </c>
      <c r="R12" s="32">
        <f>100*(J12-J7)/J7</f>
        <v>454.81798715203428</v>
      </c>
      <c r="S12" s="43">
        <f t="shared" si="9"/>
        <v>28927</v>
      </c>
      <c r="T12" s="43">
        <f t="shared" si="1"/>
        <v>0.43212223873889444</v>
      </c>
      <c r="U12" s="32">
        <f t="shared" si="2"/>
        <v>1.64552148511771</v>
      </c>
      <c r="V12" s="32">
        <f t="shared" si="3"/>
        <v>4.3592491443979675</v>
      </c>
      <c r="W12" s="32">
        <f t="shared" si="4"/>
        <v>9.4652055173367451</v>
      </c>
      <c r="X12" s="32">
        <f t="shared" si="5"/>
        <v>18.581256265772463</v>
      </c>
      <c r="Y12" s="32">
        <f t="shared" si="6"/>
        <v>24.872956061810765</v>
      </c>
      <c r="Z12" s="32">
        <f t="shared" si="7"/>
        <v>22.729629757665847</v>
      </c>
      <c r="AA12" s="15">
        <f t="shared" si="10"/>
        <v>17.914059529159609</v>
      </c>
      <c r="AB12" s="43">
        <f t="shared" si="11"/>
        <v>65.516645348636217</v>
      </c>
      <c r="AC12" s="34">
        <f t="shared" si="12"/>
        <v>34.483354651363783</v>
      </c>
    </row>
    <row r="13" spans="1:29" x14ac:dyDescent="0.2">
      <c r="A13" t="s">
        <v>63</v>
      </c>
      <c r="B13">
        <v>22</v>
      </c>
      <c r="C13">
        <v>153</v>
      </c>
      <c r="D13">
        <v>663</v>
      </c>
      <c r="E13">
        <v>1683</v>
      </c>
      <c r="F13">
        <v>3700</v>
      </c>
      <c r="G13">
        <v>7760</v>
      </c>
      <c r="H13">
        <v>10673</v>
      </c>
      <c r="I13">
        <v>9636</v>
      </c>
      <c r="J13">
        <v>7046</v>
      </c>
      <c r="K13" s="32">
        <f>100*(C13-C7)/C7</f>
        <v>628.57142857142856</v>
      </c>
      <c r="L13" s="32">
        <f>100*(D13-D7)/D7</f>
        <v>502.72727272727275</v>
      </c>
      <c r="M13" s="32">
        <f t="shared" ref="M13:P13" si="22">100*(E13-E7)/E7</f>
        <v>486.41114982578398</v>
      </c>
      <c r="N13" s="32">
        <f t="shared" si="22"/>
        <v>393.99198931909211</v>
      </c>
      <c r="O13" s="32">
        <f t="shared" si="22"/>
        <v>456.67144906743187</v>
      </c>
      <c r="P13" s="32">
        <f t="shared" si="22"/>
        <v>534.54221165279432</v>
      </c>
      <c r="Q13" s="32">
        <f>100*(I13-I7)/I7</f>
        <v>618.03278688524586</v>
      </c>
      <c r="R13" s="32">
        <f>100*(J13-J7)/J7</f>
        <v>654.38972162740902</v>
      </c>
      <c r="S13" s="43">
        <f t="shared" si="9"/>
        <v>41314</v>
      </c>
      <c r="T13" s="43">
        <f t="shared" si="1"/>
        <v>0.37033451130367429</v>
      </c>
      <c r="U13" s="32">
        <f t="shared" si="2"/>
        <v>1.604782882315922</v>
      </c>
      <c r="V13" s="32">
        <f t="shared" si="3"/>
        <v>4.073679624340417</v>
      </c>
      <c r="W13" s="32">
        <f t="shared" si="4"/>
        <v>8.9558019073437567</v>
      </c>
      <c r="X13" s="32">
        <f t="shared" si="5"/>
        <v>18.782979135402044</v>
      </c>
      <c r="Y13" s="32">
        <f t="shared" si="6"/>
        <v>25.833857772183762</v>
      </c>
      <c r="Z13" s="32">
        <f t="shared" si="7"/>
        <v>23.323812751125526</v>
      </c>
      <c r="AA13" s="15">
        <f t="shared" si="10"/>
        <v>17.054751415984896</v>
      </c>
      <c r="AB13" s="43">
        <f t="shared" si="11"/>
        <v>66.212421939294188</v>
      </c>
      <c r="AC13" s="34">
        <f t="shared" si="12"/>
        <v>33.787578060705812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Sheet5</vt:lpstr>
      <vt:lpstr>Sheet6</vt:lpstr>
      <vt:lpstr>Sheet7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Chaves, Antonio R</dc:creator>
  <cp:lastModifiedBy>Chaves, Antonio R</cp:lastModifiedBy>
  <dcterms:created xsi:type="dcterms:W3CDTF">2026-07-08T21:44:10Z</dcterms:created>
  <dcterms:modified xsi:type="dcterms:W3CDTF">2026-07-20T11:22:20Z</dcterms:modified>
</cp:coreProperties>
</file>